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0" windowWidth="11445" windowHeight="7230" tabRatio="835" activeTab="0"/>
  </bookViews>
  <sheets>
    <sheet name="31.12" sheetId="1" r:id="rId1"/>
  </sheets>
  <definedNames/>
  <calcPr fullCalcOnLoad="1"/>
</workbook>
</file>

<file path=xl/sharedStrings.xml><?xml version="1.0" encoding="utf-8"?>
<sst xmlns="http://schemas.openxmlformats.org/spreadsheetml/2006/main" count="201" uniqueCount="114">
  <si>
    <t>ЛИМИТ</t>
  </si>
  <si>
    <t>УСВОЕНО</t>
  </si>
  <si>
    <t>РАЗЛИКА</t>
  </si>
  <si>
    <t>ОБЕКТИ</t>
  </si>
  <si>
    <t>ЦЕЛЕВА СУБСИДИЯ</t>
  </si>
  <si>
    <t xml:space="preserve"> </t>
  </si>
  <si>
    <t>ВСИЧКО ДМА:</t>
  </si>
  <si>
    <t>ВСИЧКО ОСНОВЕН РЕМОНТ:</t>
  </si>
  <si>
    <t>ВСИЧКО НДА:</t>
  </si>
  <si>
    <t>ПРИВАТИЗАЦИЯ</t>
  </si>
  <si>
    <t>ВСИЧКО ПРИВАТИЗАЦИЯ</t>
  </si>
  <si>
    <t>ВСИЧКО СОБСТВЕНИ СРЕДСТВА</t>
  </si>
  <si>
    <t>ВСИЧКО КАПИТАЛОВИ РАЗХОДИ ПО БЮДЖЕТА:</t>
  </si>
  <si>
    <t>Дом за деца гр. Стражица</t>
  </si>
  <si>
    <t>ВСИЧКО ЦЕЛЕВА СУБСИДИЯ</t>
  </si>
  <si>
    <t>ВСИЧКО КАПИТАЛОВИ РАЗХОДИ - БЮДЖЕТ И ПРИВАТИЗАЦИЯ</t>
  </si>
  <si>
    <t>ОБЕКТИ ФИНАНСИРАНИ СЪС СОБСТВЕНИ СРЕДСТВА</t>
  </si>
  <si>
    <t>Реконструкция на улично осветление</t>
  </si>
  <si>
    <t>ОСНОВЕН РЕМОНТ § 51 - 00</t>
  </si>
  <si>
    <t>ПРИДОБИВАНЕ ДМА  § 52 - 00</t>
  </si>
  <si>
    <t>ПРИДОБИВ. ДМА  § 52 - 00</t>
  </si>
  <si>
    <t>ПРИДОБИВ. НДА  § 53 - 00</t>
  </si>
  <si>
    <t>ОСНОВЕН РЕМОНТ  § 51 - 00</t>
  </si>
  <si>
    <t xml:space="preserve">Дейност </t>
  </si>
  <si>
    <t>§§</t>
  </si>
  <si>
    <t>51-00</t>
  </si>
  <si>
    <t>ЦДГ</t>
  </si>
  <si>
    <t>52-00</t>
  </si>
  <si>
    <t>Др. дейности по БКС</t>
  </si>
  <si>
    <t>Др. дейности по БООС</t>
  </si>
  <si>
    <t>53-00</t>
  </si>
  <si>
    <t>Осветление</t>
  </si>
  <si>
    <t>Др. дейности по културата</t>
  </si>
  <si>
    <t>Поддр. и рем. пътища</t>
  </si>
  <si>
    <t>Ремонт път VTR 2283 от с. Мирово до с. Асеново и свлачище на същия</t>
  </si>
  <si>
    <t>Ремонт път VTR 1295 от път ІІІ - 407 до ул. "А. Каралийчев"</t>
  </si>
  <si>
    <t>Ремонт път VTR 2291 от път ІІ - 51 Копривец-Лом Черковна-Н.Върбовка-Камен</t>
  </si>
  <si>
    <t>Общообразов. училища</t>
  </si>
  <si>
    <t>Изгражд. висяща конструкция на въжен мост с. Кесарево</t>
  </si>
  <si>
    <t>Общинска администрация</t>
  </si>
  <si>
    <t xml:space="preserve">Възст. покрива на църква с. Сушица </t>
  </si>
  <si>
    <t>Ликв. посл. от стих. бедств.</t>
  </si>
  <si>
    <t xml:space="preserve">Ремонт ЦДГ с. Камен </t>
  </si>
  <si>
    <t>Ремонт път VTR 1289 от път ІІІ - 407 до границата с общ. Бяла</t>
  </si>
  <si>
    <t>Ремонт на Дом за деца гр. Стражица</t>
  </si>
  <si>
    <t>Ремонт на Защитено жилище гр. Стражица</t>
  </si>
  <si>
    <t>Защитени жилища</t>
  </si>
  <si>
    <t>Ремонт покрив клуб на пенс. с. Лозен</t>
  </si>
  <si>
    <t>Клубове на пенсионера</t>
  </si>
  <si>
    <t>Реконстр. на ул.осветл. - монтаж на нулев проводник</t>
  </si>
  <si>
    <t xml:space="preserve">Осветление </t>
  </si>
  <si>
    <t>Ремонт улици с. Асеново</t>
  </si>
  <si>
    <t>Изгр., ремонт и поддр. на ул. мрежа</t>
  </si>
  <si>
    <t>Ремонт на паметник Н. Стоянов с. Камен</t>
  </si>
  <si>
    <t>Ремонт Моряшки парк с. Сушица</t>
  </si>
  <si>
    <t xml:space="preserve">Укрепване подп.стена на ляв бряг на р. Стара река </t>
  </si>
  <si>
    <t>Прев.д-ст за намаляв.посл. От СБ</t>
  </si>
  <si>
    <t>Строителен надзор ЦДГ с. Камен</t>
  </si>
  <si>
    <t>Строителен надзор канализация с. Кесарево</t>
  </si>
  <si>
    <t>Вертикална планировка кв. 76 гр. Стражица</t>
  </si>
  <si>
    <t>Строителен надзор спортна площадка СОУ</t>
  </si>
  <si>
    <t xml:space="preserve">Спортни бази </t>
  </si>
  <si>
    <t>Изграждане на мемориална стена гр. Стражица</t>
  </si>
  <si>
    <t>Проектиране на канализация с. Царски извор</t>
  </si>
  <si>
    <t>Проектиране на водопровод Балканци, Благоево, Владислав</t>
  </si>
  <si>
    <t>Проектиране-почистване и бетониране дере с.Г.Сеновец</t>
  </si>
  <si>
    <t>Ремонт покрив здравна служба с. Бряговица</t>
  </si>
  <si>
    <t>Ремонт сграда кметство с. Теменуга</t>
  </si>
  <si>
    <t>Ремонт общ.тоалетни и тоалетни в Клуб на пенс. с. Камен</t>
  </si>
  <si>
    <t>Ремонт автоспирка с. Владислав</t>
  </si>
  <si>
    <t>Други дейности по БКС</t>
  </si>
  <si>
    <t>Ремонт на улици с. Ново Градище</t>
  </si>
  <si>
    <t>Благоустр. на център с. Благоево</t>
  </si>
  <si>
    <t>Ремонт улици с. Мирово</t>
  </si>
  <si>
    <t>Ремонт улици с. Сушица</t>
  </si>
  <si>
    <t>Чистота</t>
  </si>
  <si>
    <t>Закупуване на лека временна постройка - за автогара</t>
  </si>
  <si>
    <t>ПУДООС - Пресконтейнери</t>
  </si>
  <si>
    <t>Ликвидиране на последиците от стихийни бедствия</t>
  </si>
  <si>
    <t>Реконструкция на ул. Цар Симеон и Т. Каблешков</t>
  </si>
  <si>
    <t>СОУ - Програмен продукт</t>
  </si>
  <si>
    <t>КАПИТАЛОВИ РАЗХОДИ ПРОЕКТИ</t>
  </si>
  <si>
    <t>ОП "РАЗВИТИЕ НА ЧОВЕШКИТЕ РЕСУРСИ"</t>
  </si>
  <si>
    <t>Дневен център за деца и младежи от ДДЛРГ гр. Стражица</t>
  </si>
  <si>
    <t>52-01</t>
  </si>
  <si>
    <t>52-03</t>
  </si>
  <si>
    <t>52-05</t>
  </si>
  <si>
    <t>Оборудване</t>
  </si>
  <si>
    <t>Обзавеждане</t>
  </si>
  <si>
    <t>Компютри и хардуер</t>
  </si>
  <si>
    <t>Основен ремон клуб на пенс. с. Лозен</t>
  </si>
  <si>
    <t>Изграждане на пожароизвест.инстал.в сградата на общината</t>
  </si>
  <si>
    <t>Ремонт на възст. работи на църква "Рождество Богородично" с. Виноград</t>
  </si>
  <si>
    <t>СОУ - Стоманен водогреен котел PASK PAR</t>
  </si>
  <si>
    <t>Общообразоват.училища</t>
  </si>
  <si>
    <t>ОП "РЕГИОНАЛНО РАЗВИТИЕ"</t>
  </si>
  <si>
    <t>Ремонт и обновяване на ОУ с. Виноград</t>
  </si>
  <si>
    <t>Подмяна на ул.водопровод на ул.Цар Симеон гр.Стражица</t>
  </si>
  <si>
    <t>Изготвяне на проект и управл. за обект"Мемориална стена"</t>
  </si>
  <si>
    <t>Ремонт път VTR 2287"Разклон ІІІ - 407 - разклон за с. Върбица от км.7+800 до 8+300"</t>
  </si>
  <si>
    <t>Ремонт път и свлачище с. Кавлак</t>
  </si>
  <si>
    <t>Ремонт параклис с. Благоево</t>
  </si>
  <si>
    <t>Изграждане на път до мюсюлмански гробища</t>
  </si>
  <si>
    <t>Гробищен парк-изграждане на път, канал и чешма гр. Стражица</t>
  </si>
  <si>
    <t>Обреден дом</t>
  </si>
  <si>
    <t>Изграждане на тоалетна в с. Лозен</t>
  </si>
  <si>
    <t>Довършване на битова сграда църква гр. Стражица</t>
  </si>
  <si>
    <t>Компютърна конфигурация читалища</t>
  </si>
  <si>
    <t>Читалища</t>
  </si>
  <si>
    <t>КАПИТАЛОВИ РАЗХОДИ към 31.12.2010 година</t>
  </si>
  <si>
    <t>Проектиране и изграждане на отопл.инстал.спортна зала</t>
  </si>
  <si>
    <t>Закупуване на моторна помпа за изсмукване на мръсна вода</t>
  </si>
  <si>
    <t>Изготвяне на раб.проект за обект "Вертик.планир.център В-д</t>
  </si>
  <si>
    <t>Изготвяне на раб.проект за благоустр.център с. Асеново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</si>
</sst>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0" fillId="0" borderId="5" xfId="0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/>
    </xf>
    <xf numFmtId="1" fontId="5" fillId="0" borderId="13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10" xfId="0" applyFont="1" applyBorder="1" applyAlignment="1">
      <alignment/>
    </xf>
    <xf numFmtId="1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1" fontId="5" fillId="0" borderId="7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48.421875" style="0" customWidth="1"/>
    <col min="2" max="2" width="21.57421875" style="0" hidden="1" customWidth="1"/>
    <col min="3" max="3" width="19.57421875" style="0" customWidth="1"/>
    <col min="4" max="4" width="6.57421875" style="0" customWidth="1"/>
    <col min="5" max="5" width="8.28125" style="0" customWidth="1"/>
    <col min="6" max="6" width="8.140625" style="0" customWidth="1"/>
    <col min="7" max="7" width="8.7109375" style="0" customWidth="1"/>
  </cols>
  <sheetData>
    <row r="2" spans="1:7" ht="12.75">
      <c r="A2" s="59" t="s">
        <v>109</v>
      </c>
      <c r="B2" s="59"/>
      <c r="C2" s="59"/>
      <c r="D2" s="59"/>
      <c r="E2" s="59"/>
      <c r="F2" s="59"/>
      <c r="G2" s="59"/>
    </row>
    <row r="3" spans="1:7" ht="12.75">
      <c r="A3" s="58"/>
      <c r="B3" s="58"/>
      <c r="C3" s="58"/>
      <c r="D3" s="58"/>
      <c r="E3" s="58"/>
      <c r="F3" s="58"/>
      <c r="G3" s="58"/>
    </row>
    <row r="4" spans="1:7" ht="12.75">
      <c r="A4" s="2" t="s">
        <v>3</v>
      </c>
      <c r="B4" s="5"/>
      <c r="C4" s="5" t="s">
        <v>23</v>
      </c>
      <c r="D4" s="5" t="s">
        <v>24</v>
      </c>
      <c r="E4" s="3" t="s">
        <v>0</v>
      </c>
      <c r="F4" s="3" t="s">
        <v>1</v>
      </c>
      <c r="G4" s="4" t="s">
        <v>2</v>
      </c>
    </row>
    <row r="5" spans="1:7" ht="12.75">
      <c r="A5" s="12" t="s">
        <v>4</v>
      </c>
      <c r="B5" s="6"/>
      <c r="C5" s="15"/>
      <c r="D5" s="15"/>
      <c r="E5" s="16" t="s">
        <v>5</v>
      </c>
      <c r="F5" s="17"/>
      <c r="G5" s="18"/>
    </row>
    <row r="6" spans="1:7" ht="12.75">
      <c r="A6" s="13" t="s">
        <v>18</v>
      </c>
      <c r="B6" s="7"/>
      <c r="C6" s="19"/>
      <c r="D6" s="19"/>
      <c r="E6" s="20"/>
      <c r="F6" s="20"/>
      <c r="G6" s="21"/>
    </row>
    <row r="7" spans="1:8" ht="12.75">
      <c r="A7" s="14" t="s">
        <v>43</v>
      </c>
      <c r="B7" s="8"/>
      <c r="C7" s="28" t="s">
        <v>33</v>
      </c>
      <c r="D7" s="28" t="s">
        <v>25</v>
      </c>
      <c r="E7" s="20">
        <v>10000</v>
      </c>
      <c r="F7" s="20">
        <v>10000</v>
      </c>
      <c r="G7" s="21">
        <f>SUM(E7-F7)</f>
        <v>0</v>
      </c>
      <c r="H7" s="1"/>
    </row>
    <row r="8" spans="1:8" ht="12.75">
      <c r="A8" s="14" t="s">
        <v>34</v>
      </c>
      <c r="B8" s="8"/>
      <c r="C8" s="28" t="s">
        <v>33</v>
      </c>
      <c r="D8" s="28" t="s">
        <v>25</v>
      </c>
      <c r="E8" s="20">
        <v>39996</v>
      </c>
      <c r="F8" s="20">
        <v>39996</v>
      </c>
      <c r="G8" s="21">
        <f>SUM(E8-F8)</f>
        <v>0</v>
      </c>
      <c r="H8" s="1"/>
    </row>
    <row r="9" spans="1:8" ht="12.75">
      <c r="A9" s="14" t="s">
        <v>35</v>
      </c>
      <c r="B9" s="8"/>
      <c r="C9" s="28" t="s">
        <v>33</v>
      </c>
      <c r="D9" s="28" t="s">
        <v>25</v>
      </c>
      <c r="E9" s="20">
        <v>20000</v>
      </c>
      <c r="F9" s="20">
        <v>20000</v>
      </c>
      <c r="G9" s="21">
        <f>SUM(E9-F9)</f>
        <v>0</v>
      </c>
      <c r="H9" s="1"/>
    </row>
    <row r="10" spans="1:8" ht="12.75">
      <c r="A10" s="14" t="s">
        <v>36</v>
      </c>
      <c r="B10" s="9"/>
      <c r="C10" s="28" t="s">
        <v>33</v>
      </c>
      <c r="D10" s="28" t="s">
        <v>25</v>
      </c>
      <c r="E10" s="20">
        <v>114039</v>
      </c>
      <c r="F10" s="20">
        <v>114039</v>
      </c>
      <c r="G10" s="21">
        <f>SUM(E10-F10)</f>
        <v>0</v>
      </c>
      <c r="H10" s="1"/>
    </row>
    <row r="11" spans="1:8" ht="12.75">
      <c r="A11" s="14" t="s">
        <v>99</v>
      </c>
      <c r="B11" s="9"/>
      <c r="C11" s="28" t="s">
        <v>33</v>
      </c>
      <c r="D11" s="28" t="s">
        <v>25</v>
      </c>
      <c r="E11" s="20">
        <v>3465</v>
      </c>
      <c r="F11" s="20">
        <v>3465</v>
      </c>
      <c r="G11" s="21">
        <f>SUM(E11-F11)</f>
        <v>0</v>
      </c>
      <c r="H11" s="1"/>
    </row>
    <row r="12" spans="1:8" ht="12.75">
      <c r="A12" s="13" t="s">
        <v>7</v>
      </c>
      <c r="B12" s="7"/>
      <c r="C12" s="19"/>
      <c r="D12" s="19"/>
      <c r="E12" s="23">
        <f>SUM(E7:E11)</f>
        <v>187500</v>
      </c>
      <c r="F12" s="23">
        <f>SUM(F7:F11)</f>
        <v>187500</v>
      </c>
      <c r="G12" s="24">
        <f>SUM(G7:G11)</f>
        <v>0</v>
      </c>
      <c r="H12" s="1"/>
    </row>
    <row r="13" spans="1:8" ht="12.75">
      <c r="A13" s="13" t="s">
        <v>19</v>
      </c>
      <c r="B13" s="10"/>
      <c r="C13" s="19"/>
      <c r="D13" s="19"/>
      <c r="E13" s="23"/>
      <c r="F13" s="23"/>
      <c r="G13" s="24"/>
      <c r="H13" s="1"/>
    </row>
    <row r="14" spans="1:8" ht="12.75">
      <c r="A14" s="14" t="s">
        <v>110</v>
      </c>
      <c r="B14" s="9"/>
      <c r="C14" s="28" t="s">
        <v>37</v>
      </c>
      <c r="D14" s="28" t="s">
        <v>27</v>
      </c>
      <c r="E14" s="20">
        <v>33100</v>
      </c>
      <c r="F14" s="20">
        <v>33096</v>
      </c>
      <c r="G14" s="21">
        <f>SUM(E14-F14)</f>
        <v>4</v>
      </c>
      <c r="H14" s="1"/>
    </row>
    <row r="15" spans="1:8" ht="12.75" customHeight="1">
      <c r="A15" s="32" t="s">
        <v>38</v>
      </c>
      <c r="B15" s="33"/>
      <c r="C15" s="29" t="s">
        <v>28</v>
      </c>
      <c r="D15" s="28" t="s">
        <v>27</v>
      </c>
      <c r="E15" s="34">
        <v>62500</v>
      </c>
      <c r="F15" s="34">
        <v>62495</v>
      </c>
      <c r="G15" s="35">
        <f>SUM(E15-F15)</f>
        <v>5</v>
      </c>
      <c r="H15" s="1"/>
    </row>
    <row r="16" spans="1:8" ht="12.75" customHeight="1">
      <c r="A16" s="14" t="s">
        <v>107</v>
      </c>
      <c r="B16" s="9"/>
      <c r="C16" s="28" t="s">
        <v>108</v>
      </c>
      <c r="D16" s="28" t="s">
        <v>27</v>
      </c>
      <c r="E16" s="20">
        <v>2200</v>
      </c>
      <c r="F16" s="20">
        <v>2200</v>
      </c>
      <c r="G16" s="21">
        <f>SUM(E16-F16)</f>
        <v>0</v>
      </c>
      <c r="H16" s="1"/>
    </row>
    <row r="17" spans="1:8" ht="12.75">
      <c r="A17" s="13" t="s">
        <v>6</v>
      </c>
      <c r="B17" s="10"/>
      <c r="C17" s="19"/>
      <c r="D17" s="19"/>
      <c r="E17" s="23">
        <f>SUM(E14:E16)</f>
        <v>97800</v>
      </c>
      <c r="F17" s="23">
        <f>SUM(F14:F16)</f>
        <v>97791</v>
      </c>
      <c r="G17" s="24">
        <f>SUM(G14:G16)</f>
        <v>9</v>
      </c>
      <c r="H17" s="1"/>
    </row>
    <row r="18" spans="1:8" ht="12.75">
      <c r="A18" s="13" t="s">
        <v>14</v>
      </c>
      <c r="B18" s="10"/>
      <c r="C18" s="19"/>
      <c r="D18" s="19"/>
      <c r="E18" s="25">
        <f>E12+E17</f>
        <v>285300</v>
      </c>
      <c r="F18" s="30">
        <f>F12+F17</f>
        <v>285291</v>
      </c>
      <c r="G18" s="31">
        <f>G12+G17</f>
        <v>9</v>
      </c>
      <c r="H18" s="1"/>
    </row>
    <row r="19" spans="1:8" ht="12.75">
      <c r="A19" s="13" t="s">
        <v>16</v>
      </c>
      <c r="B19" s="10"/>
      <c r="C19" s="19"/>
      <c r="D19" s="19"/>
      <c r="E19" s="23"/>
      <c r="F19" s="23"/>
      <c r="G19" s="24"/>
      <c r="H19" s="1"/>
    </row>
    <row r="20" spans="1:8" ht="12.75">
      <c r="A20" s="13" t="s">
        <v>18</v>
      </c>
      <c r="B20" s="7"/>
      <c r="C20" s="19"/>
      <c r="D20" s="19"/>
      <c r="E20" s="23"/>
      <c r="F20" s="23"/>
      <c r="G20" s="24"/>
      <c r="H20" s="1"/>
    </row>
    <row r="21" spans="1:8" ht="12.75">
      <c r="A21" s="14" t="s">
        <v>40</v>
      </c>
      <c r="B21" s="8"/>
      <c r="C21" s="28" t="s">
        <v>41</v>
      </c>
      <c r="D21" s="28" t="s">
        <v>25</v>
      </c>
      <c r="E21" s="20">
        <v>64601</v>
      </c>
      <c r="F21" s="20">
        <f>59542+4728</f>
        <v>64270</v>
      </c>
      <c r="G21" s="21">
        <f aca="true" t="shared" si="0" ref="G21:G33">SUM(E21-F21)</f>
        <v>331</v>
      </c>
      <c r="H21" s="1"/>
    </row>
    <row r="22" spans="1:8" ht="12.75">
      <c r="A22" s="14" t="s">
        <v>42</v>
      </c>
      <c r="B22" s="8"/>
      <c r="C22" s="28" t="s">
        <v>26</v>
      </c>
      <c r="D22" s="28" t="s">
        <v>25</v>
      </c>
      <c r="E22" s="20">
        <v>15766</v>
      </c>
      <c r="F22" s="20">
        <v>15766</v>
      </c>
      <c r="G22" s="21">
        <f t="shared" si="0"/>
        <v>0</v>
      </c>
      <c r="H22" s="1"/>
    </row>
    <row r="23" spans="1:8" ht="12.75">
      <c r="A23" s="14" t="s">
        <v>44</v>
      </c>
      <c r="B23" s="8"/>
      <c r="C23" s="22" t="s">
        <v>13</v>
      </c>
      <c r="D23" s="28" t="s">
        <v>25</v>
      </c>
      <c r="E23" s="20">
        <v>65124</v>
      </c>
      <c r="F23" s="20">
        <v>26670</v>
      </c>
      <c r="G23" s="21">
        <f t="shared" si="0"/>
        <v>38454</v>
      </c>
      <c r="H23" s="1"/>
    </row>
    <row r="24" spans="1:8" ht="12.75">
      <c r="A24" s="14" t="s">
        <v>45</v>
      </c>
      <c r="B24" s="8"/>
      <c r="C24" s="28" t="s">
        <v>46</v>
      </c>
      <c r="D24" s="28" t="s">
        <v>25</v>
      </c>
      <c r="E24" s="20">
        <v>41148</v>
      </c>
      <c r="F24" s="20">
        <v>41148</v>
      </c>
      <c r="G24" s="21">
        <f t="shared" si="0"/>
        <v>0</v>
      </c>
      <c r="H24" s="1"/>
    </row>
    <row r="25" spans="1:8" ht="12.75">
      <c r="A25" s="14" t="s">
        <v>47</v>
      </c>
      <c r="B25" s="8"/>
      <c r="C25" s="28" t="s">
        <v>48</v>
      </c>
      <c r="D25" s="28" t="s">
        <v>25</v>
      </c>
      <c r="E25" s="27">
        <v>3000</v>
      </c>
      <c r="F25" s="20">
        <v>3000</v>
      </c>
      <c r="G25" s="21">
        <f t="shared" si="0"/>
        <v>0</v>
      </c>
      <c r="H25" s="1"/>
    </row>
    <row r="26" spans="1:8" ht="12.75">
      <c r="A26" s="14" t="s">
        <v>90</v>
      </c>
      <c r="B26" s="8"/>
      <c r="C26" s="28" t="s">
        <v>48</v>
      </c>
      <c r="D26" s="28" t="s">
        <v>25</v>
      </c>
      <c r="E26" s="27">
        <v>3909</v>
      </c>
      <c r="F26" s="20">
        <v>3909</v>
      </c>
      <c r="G26" s="21">
        <f t="shared" si="0"/>
        <v>0</v>
      </c>
      <c r="H26" s="1"/>
    </row>
    <row r="27" spans="1:8" ht="12.75">
      <c r="A27" s="14" t="s">
        <v>49</v>
      </c>
      <c r="B27" s="8"/>
      <c r="C27" s="28" t="s">
        <v>50</v>
      </c>
      <c r="D27" s="28" t="s">
        <v>25</v>
      </c>
      <c r="E27" s="27">
        <v>5455</v>
      </c>
      <c r="F27" s="20">
        <v>5455</v>
      </c>
      <c r="G27" s="21">
        <f t="shared" si="0"/>
        <v>0</v>
      </c>
      <c r="H27" s="1"/>
    </row>
    <row r="28" spans="1:8" ht="12.75">
      <c r="A28" s="14" t="s">
        <v>97</v>
      </c>
      <c r="B28" s="8"/>
      <c r="C28" s="28" t="s">
        <v>29</v>
      </c>
      <c r="D28" s="28" t="s">
        <v>25</v>
      </c>
      <c r="E28" s="27">
        <v>6000</v>
      </c>
      <c r="F28" s="20">
        <v>6000</v>
      </c>
      <c r="G28" s="21">
        <f t="shared" si="0"/>
        <v>0</v>
      </c>
      <c r="H28" s="1"/>
    </row>
    <row r="29" spans="1:8" ht="12.75">
      <c r="A29" s="14" t="s">
        <v>51</v>
      </c>
      <c r="B29" s="8"/>
      <c r="C29" s="28" t="s">
        <v>52</v>
      </c>
      <c r="D29" s="28" t="s">
        <v>25</v>
      </c>
      <c r="E29" s="27">
        <v>10000</v>
      </c>
      <c r="F29" s="20">
        <v>10000</v>
      </c>
      <c r="G29" s="21">
        <f t="shared" si="0"/>
        <v>0</v>
      </c>
      <c r="H29" s="1"/>
    </row>
    <row r="30" spans="1:8" ht="12.75">
      <c r="A30" s="14" t="s">
        <v>53</v>
      </c>
      <c r="B30" s="8"/>
      <c r="C30" s="28" t="s">
        <v>32</v>
      </c>
      <c r="D30" s="28" t="s">
        <v>25</v>
      </c>
      <c r="E30" s="27">
        <v>5752</v>
      </c>
      <c r="F30" s="20">
        <v>5752</v>
      </c>
      <c r="G30" s="21">
        <f t="shared" si="0"/>
        <v>0</v>
      </c>
      <c r="H30" s="1"/>
    </row>
    <row r="31" spans="1:8" ht="12.75">
      <c r="A31" s="14" t="s">
        <v>54</v>
      </c>
      <c r="B31" s="8"/>
      <c r="C31" s="28" t="s">
        <v>32</v>
      </c>
      <c r="D31" s="28" t="s">
        <v>25</v>
      </c>
      <c r="E31" s="27">
        <v>2500</v>
      </c>
      <c r="F31" s="20">
        <v>2500</v>
      </c>
      <c r="G31" s="21">
        <f t="shared" si="0"/>
        <v>0</v>
      </c>
      <c r="H31" s="1"/>
    </row>
    <row r="32" spans="1:8" ht="12.75">
      <c r="A32" s="14" t="s">
        <v>101</v>
      </c>
      <c r="B32" s="8"/>
      <c r="C32" s="28" t="s">
        <v>32</v>
      </c>
      <c r="D32" s="28" t="s">
        <v>25</v>
      </c>
      <c r="E32" s="27">
        <v>6669</v>
      </c>
      <c r="F32" s="20">
        <v>6669</v>
      </c>
      <c r="G32" s="21">
        <f t="shared" si="0"/>
        <v>0</v>
      </c>
      <c r="H32" s="1"/>
    </row>
    <row r="33" spans="1:8" ht="12.75">
      <c r="A33" s="14" t="s">
        <v>100</v>
      </c>
      <c r="B33" s="8"/>
      <c r="C33" s="28" t="s">
        <v>52</v>
      </c>
      <c r="D33" s="28" t="s">
        <v>25</v>
      </c>
      <c r="E33" s="27">
        <v>5508</v>
      </c>
      <c r="F33" s="20">
        <v>5508</v>
      </c>
      <c r="G33" s="21">
        <f t="shared" si="0"/>
        <v>0</v>
      </c>
      <c r="H33" s="1"/>
    </row>
    <row r="34" spans="1:8" ht="12.75">
      <c r="A34" s="13" t="s">
        <v>7</v>
      </c>
      <c r="B34" s="7"/>
      <c r="C34" s="19"/>
      <c r="D34" s="19"/>
      <c r="E34" s="23">
        <f>SUM(E21:E33)</f>
        <v>235432</v>
      </c>
      <c r="F34" s="23">
        <f>SUM(F21:F33)</f>
        <v>196647</v>
      </c>
      <c r="G34" s="24">
        <f>SUM(G21:G33)</f>
        <v>38785</v>
      </c>
      <c r="H34" s="1"/>
    </row>
    <row r="35" spans="1:8" ht="12.75">
      <c r="A35" s="13" t="s">
        <v>20</v>
      </c>
      <c r="B35" s="10"/>
      <c r="C35" s="19"/>
      <c r="D35" s="19"/>
      <c r="E35" s="20"/>
      <c r="F35" s="20"/>
      <c r="G35" s="21"/>
      <c r="H35" s="1"/>
    </row>
    <row r="36" spans="1:8" ht="12.75">
      <c r="A36" s="14" t="s">
        <v>57</v>
      </c>
      <c r="B36" s="9"/>
      <c r="C36" s="28" t="s">
        <v>26</v>
      </c>
      <c r="D36" s="28" t="s">
        <v>27</v>
      </c>
      <c r="E36" s="20">
        <v>9134</v>
      </c>
      <c r="F36" s="20">
        <v>9134</v>
      </c>
      <c r="G36" s="21">
        <f aca="true" t="shared" si="1" ref="G36:G50">SUM(E36-F36)</f>
        <v>0</v>
      </c>
      <c r="H36" s="1"/>
    </row>
    <row r="37" spans="1:8" ht="12.75">
      <c r="A37" s="14" t="s">
        <v>58</v>
      </c>
      <c r="B37" s="9"/>
      <c r="C37" s="28" t="s">
        <v>29</v>
      </c>
      <c r="D37" s="28" t="s">
        <v>27</v>
      </c>
      <c r="E37" s="20">
        <v>4628</v>
      </c>
      <c r="F37" s="20">
        <v>4628</v>
      </c>
      <c r="G37" s="21">
        <f t="shared" si="1"/>
        <v>0</v>
      </c>
      <c r="H37" s="1"/>
    </row>
    <row r="38" spans="1:8" ht="12.75">
      <c r="A38" s="14" t="s">
        <v>17</v>
      </c>
      <c r="B38" s="9"/>
      <c r="C38" s="28" t="s">
        <v>31</v>
      </c>
      <c r="D38" s="28" t="s">
        <v>27</v>
      </c>
      <c r="E38" s="20">
        <v>86668</v>
      </c>
      <c r="F38" s="20">
        <v>86668</v>
      </c>
      <c r="G38" s="21">
        <f t="shared" si="1"/>
        <v>0</v>
      </c>
      <c r="H38" s="1"/>
    </row>
    <row r="39" spans="1:8" ht="12.75">
      <c r="A39" s="14" t="s">
        <v>59</v>
      </c>
      <c r="B39" s="9"/>
      <c r="C39" s="28" t="s">
        <v>52</v>
      </c>
      <c r="D39" s="28" t="s">
        <v>27</v>
      </c>
      <c r="E39" s="20">
        <v>34579</v>
      </c>
      <c r="F39" s="20">
        <v>34579</v>
      </c>
      <c r="G39" s="21">
        <f t="shared" si="1"/>
        <v>0</v>
      </c>
      <c r="H39" s="1"/>
    </row>
    <row r="40" spans="1:8" ht="12.75">
      <c r="A40" s="14" t="s">
        <v>60</v>
      </c>
      <c r="B40" s="9"/>
      <c r="C40" s="28" t="s">
        <v>61</v>
      </c>
      <c r="D40" s="28" t="s">
        <v>27</v>
      </c>
      <c r="E40" s="20">
        <v>1800</v>
      </c>
      <c r="F40" s="20">
        <v>1800</v>
      </c>
      <c r="G40" s="21">
        <f t="shared" si="1"/>
        <v>0</v>
      </c>
      <c r="H40" s="1"/>
    </row>
    <row r="41" spans="1:8" ht="12.75">
      <c r="A41" s="14" t="s">
        <v>62</v>
      </c>
      <c r="B41" s="9"/>
      <c r="C41" s="28" t="s">
        <v>32</v>
      </c>
      <c r="D41" s="28" t="s">
        <v>27</v>
      </c>
      <c r="E41" s="20">
        <v>39858</v>
      </c>
      <c r="F41" s="20">
        <v>38821</v>
      </c>
      <c r="G41" s="21">
        <f t="shared" si="1"/>
        <v>1037</v>
      </c>
      <c r="H41" s="1"/>
    </row>
    <row r="42" spans="1:8" ht="12.75">
      <c r="A42" s="14" t="s">
        <v>76</v>
      </c>
      <c r="B42" s="9"/>
      <c r="C42" s="28" t="s">
        <v>39</v>
      </c>
      <c r="D42" s="28" t="s">
        <v>27</v>
      </c>
      <c r="E42" s="20">
        <v>8000</v>
      </c>
      <c r="F42" s="20">
        <v>8000</v>
      </c>
      <c r="G42" s="21">
        <f t="shared" si="1"/>
        <v>0</v>
      </c>
      <c r="H42" s="1"/>
    </row>
    <row r="43" spans="1:8" ht="12.75">
      <c r="A43" s="14" t="s">
        <v>91</v>
      </c>
      <c r="B43" s="9"/>
      <c r="C43" s="28" t="s">
        <v>39</v>
      </c>
      <c r="D43" s="28" t="s">
        <v>27</v>
      </c>
      <c r="E43" s="20">
        <v>20985</v>
      </c>
      <c r="F43" s="20">
        <v>20983</v>
      </c>
      <c r="G43" s="21">
        <f t="shared" si="1"/>
        <v>2</v>
      </c>
      <c r="H43" s="1"/>
    </row>
    <row r="44" spans="1:8" ht="12.75">
      <c r="A44" s="14" t="s">
        <v>102</v>
      </c>
      <c r="B44" s="9"/>
      <c r="C44" s="28" t="s">
        <v>33</v>
      </c>
      <c r="D44" s="28" t="s">
        <v>27</v>
      </c>
      <c r="E44" s="20">
        <v>16732</v>
      </c>
      <c r="F44" s="20">
        <v>16732</v>
      </c>
      <c r="G44" s="21">
        <f t="shared" si="1"/>
        <v>0</v>
      </c>
      <c r="H44" s="1"/>
    </row>
    <row r="45" spans="1:8" ht="12.75">
      <c r="A45" s="14" t="s">
        <v>103</v>
      </c>
      <c r="B45" s="9"/>
      <c r="C45" s="28" t="s">
        <v>104</v>
      </c>
      <c r="D45" s="28" t="s">
        <v>27</v>
      </c>
      <c r="E45" s="20">
        <v>12243</v>
      </c>
      <c r="F45" s="20">
        <v>12243</v>
      </c>
      <c r="G45" s="21">
        <f t="shared" si="1"/>
        <v>0</v>
      </c>
      <c r="H45" s="1"/>
    </row>
    <row r="46" spans="1:8" ht="12.75">
      <c r="A46" s="14" t="s">
        <v>105</v>
      </c>
      <c r="B46" s="9"/>
      <c r="C46" s="29" t="s">
        <v>28</v>
      </c>
      <c r="D46" s="28" t="s">
        <v>27</v>
      </c>
      <c r="E46" s="20">
        <v>5449</v>
      </c>
      <c r="F46" s="20">
        <v>5449</v>
      </c>
      <c r="G46" s="21">
        <f t="shared" si="1"/>
        <v>0</v>
      </c>
      <c r="H46" s="1"/>
    </row>
    <row r="47" spans="1:8" ht="12.75">
      <c r="A47" s="14" t="s">
        <v>106</v>
      </c>
      <c r="B47" s="9"/>
      <c r="C47" s="28" t="s">
        <v>32</v>
      </c>
      <c r="D47" s="28" t="s">
        <v>27</v>
      </c>
      <c r="E47" s="20">
        <v>11204</v>
      </c>
      <c r="F47" s="20">
        <v>11204</v>
      </c>
      <c r="G47" s="21">
        <f t="shared" si="1"/>
        <v>0</v>
      </c>
      <c r="H47" s="1"/>
    </row>
    <row r="48" spans="1:8" ht="12.75">
      <c r="A48" s="14" t="s">
        <v>111</v>
      </c>
      <c r="B48" s="9"/>
      <c r="C48" s="28" t="s">
        <v>39</v>
      </c>
      <c r="D48" s="28" t="s">
        <v>27</v>
      </c>
      <c r="E48" s="20">
        <v>2230</v>
      </c>
      <c r="F48" s="20">
        <v>2230</v>
      </c>
      <c r="G48" s="21">
        <f t="shared" si="1"/>
        <v>0</v>
      </c>
      <c r="H48" s="1"/>
    </row>
    <row r="49" spans="1:8" ht="12.75">
      <c r="A49" s="14" t="s">
        <v>55</v>
      </c>
      <c r="B49" s="9"/>
      <c r="C49" s="28" t="s">
        <v>56</v>
      </c>
      <c r="D49" s="28" t="s">
        <v>27</v>
      </c>
      <c r="E49" s="20">
        <v>40372</v>
      </c>
      <c r="F49" s="20"/>
      <c r="G49" s="21">
        <f t="shared" si="1"/>
        <v>40372</v>
      </c>
      <c r="H49" s="1"/>
    </row>
    <row r="50" spans="1:8" ht="12.75">
      <c r="A50" s="14" t="s">
        <v>93</v>
      </c>
      <c r="B50" s="9"/>
      <c r="C50" s="28" t="s">
        <v>94</v>
      </c>
      <c r="D50" s="28" t="s">
        <v>27</v>
      </c>
      <c r="E50" s="20">
        <v>14964</v>
      </c>
      <c r="F50" s="20">
        <v>14964</v>
      </c>
      <c r="G50" s="21">
        <f t="shared" si="1"/>
        <v>0</v>
      </c>
      <c r="H50" s="1"/>
    </row>
    <row r="51" spans="1:8" ht="12.75">
      <c r="A51" s="13" t="s">
        <v>6</v>
      </c>
      <c r="B51" s="10"/>
      <c r="C51" s="19"/>
      <c r="D51" s="19"/>
      <c r="E51" s="23">
        <f>SUM(E36:E50)</f>
        <v>308846</v>
      </c>
      <c r="F51" s="23">
        <f>SUM(F36:F50)</f>
        <v>267435</v>
      </c>
      <c r="G51" s="24">
        <f>SUM(G36:G50)</f>
        <v>41411</v>
      </c>
      <c r="H51" s="1"/>
    </row>
    <row r="52" spans="1:8" ht="12.75">
      <c r="A52" s="13" t="s">
        <v>21</v>
      </c>
      <c r="B52" s="10"/>
      <c r="C52" s="19"/>
      <c r="D52" s="19"/>
      <c r="E52" s="20"/>
      <c r="F52" s="20"/>
      <c r="G52" s="21"/>
      <c r="H52" s="1"/>
    </row>
    <row r="53" spans="1:8" ht="12.75">
      <c r="A53" s="14" t="s">
        <v>63</v>
      </c>
      <c r="B53" s="9"/>
      <c r="C53" s="28" t="s">
        <v>29</v>
      </c>
      <c r="D53" s="28" t="s">
        <v>30</v>
      </c>
      <c r="E53" s="20">
        <v>12000</v>
      </c>
      <c r="F53" s="20">
        <v>12000</v>
      </c>
      <c r="G53" s="21">
        <f aca="true" t="shared" si="2" ref="G53:G59">SUM(E53-F53)</f>
        <v>0</v>
      </c>
      <c r="H53" s="1"/>
    </row>
    <row r="54" spans="1:8" ht="12.75">
      <c r="A54" s="14" t="s">
        <v>64</v>
      </c>
      <c r="B54" s="9"/>
      <c r="C54" s="28" t="s">
        <v>29</v>
      </c>
      <c r="D54" s="28" t="s">
        <v>30</v>
      </c>
      <c r="E54" s="20">
        <v>5000</v>
      </c>
      <c r="F54" s="20"/>
      <c r="G54" s="21">
        <f t="shared" si="2"/>
        <v>5000</v>
      </c>
      <c r="H54" s="1"/>
    </row>
    <row r="55" spans="1:8" ht="12.75">
      <c r="A55" s="14" t="s">
        <v>65</v>
      </c>
      <c r="B55" s="9"/>
      <c r="C55" s="28" t="s">
        <v>29</v>
      </c>
      <c r="D55" s="28" t="s">
        <v>30</v>
      </c>
      <c r="E55" s="20">
        <v>5000</v>
      </c>
      <c r="F55" s="20"/>
      <c r="G55" s="21">
        <f t="shared" si="2"/>
        <v>5000</v>
      </c>
      <c r="H55" s="1"/>
    </row>
    <row r="56" spans="1:8" ht="12.75">
      <c r="A56" s="14" t="s">
        <v>98</v>
      </c>
      <c r="B56" s="9"/>
      <c r="C56" s="28" t="s">
        <v>32</v>
      </c>
      <c r="D56" s="28" t="s">
        <v>30</v>
      </c>
      <c r="E56" s="20">
        <v>6000</v>
      </c>
      <c r="F56" s="20">
        <v>6000</v>
      </c>
      <c r="G56" s="21">
        <f t="shared" si="2"/>
        <v>0</v>
      </c>
      <c r="H56" s="1"/>
    </row>
    <row r="57" spans="1:8" ht="12.75">
      <c r="A57" s="14" t="s">
        <v>112</v>
      </c>
      <c r="B57" s="9"/>
      <c r="C57" s="28" t="s">
        <v>39</v>
      </c>
      <c r="D57" s="28" t="s">
        <v>30</v>
      </c>
      <c r="E57" s="20">
        <v>27600</v>
      </c>
      <c r="F57" s="20">
        <v>27600</v>
      </c>
      <c r="G57" s="21">
        <f t="shared" si="2"/>
        <v>0</v>
      </c>
      <c r="H57" s="1"/>
    </row>
    <row r="58" spans="1:8" ht="12.75">
      <c r="A58" s="14" t="s">
        <v>113</v>
      </c>
      <c r="B58" s="9"/>
      <c r="C58" s="28" t="s">
        <v>39</v>
      </c>
      <c r="D58" s="28" t="s">
        <v>30</v>
      </c>
      <c r="E58" s="20">
        <v>17940</v>
      </c>
      <c r="F58" s="20">
        <v>17940</v>
      </c>
      <c r="G58" s="21">
        <f t="shared" si="2"/>
        <v>0</v>
      </c>
      <c r="H58" s="1"/>
    </row>
    <row r="59" spans="1:8" ht="12.75">
      <c r="A59" s="14" t="s">
        <v>80</v>
      </c>
      <c r="B59" s="9"/>
      <c r="C59" s="28"/>
      <c r="D59" s="28" t="s">
        <v>30</v>
      </c>
      <c r="E59" s="20">
        <f>312+360</f>
        <v>672</v>
      </c>
      <c r="F59" s="20">
        <v>672</v>
      </c>
      <c r="G59" s="21">
        <f t="shared" si="2"/>
        <v>0</v>
      </c>
      <c r="H59" s="1"/>
    </row>
    <row r="60" spans="1:8" ht="12.75">
      <c r="A60" s="13" t="s">
        <v>8</v>
      </c>
      <c r="B60" s="10"/>
      <c r="C60" s="19"/>
      <c r="D60" s="19"/>
      <c r="E60" s="23">
        <f>SUM(E53:E59)</f>
        <v>74212</v>
      </c>
      <c r="F60" s="23">
        <f>SUM(F53:F59)</f>
        <v>64212</v>
      </c>
      <c r="G60" s="24">
        <f>SUM(G53:G59)</f>
        <v>10000</v>
      </c>
      <c r="H60" s="1"/>
    </row>
    <row r="61" spans="1:8" ht="12.75">
      <c r="A61" s="13" t="s">
        <v>11</v>
      </c>
      <c r="B61" s="10"/>
      <c r="C61" s="19"/>
      <c r="D61" s="19"/>
      <c r="E61" s="23">
        <f>SUM(E34+E51+E60)</f>
        <v>618490</v>
      </c>
      <c r="F61" s="23">
        <f>SUM(F34+F51+F60)</f>
        <v>528294</v>
      </c>
      <c r="G61" s="24">
        <f>SUM(G34+G51+G60)</f>
        <v>90196</v>
      </c>
      <c r="H61" s="1"/>
    </row>
    <row r="62" spans="1:8" ht="12.75">
      <c r="A62" s="13"/>
      <c r="B62" s="10"/>
      <c r="C62" s="19"/>
      <c r="D62" s="19"/>
      <c r="E62" s="23"/>
      <c r="F62" s="23"/>
      <c r="G62" s="40"/>
      <c r="H62" s="1"/>
    </row>
    <row r="63" spans="1:8" ht="12.75">
      <c r="A63" s="44" t="s">
        <v>77</v>
      </c>
      <c r="B63" s="11"/>
      <c r="C63" s="45" t="s">
        <v>75</v>
      </c>
      <c r="D63" s="45" t="s">
        <v>27</v>
      </c>
      <c r="E63" s="46">
        <v>31860</v>
      </c>
      <c r="F63" s="46">
        <v>31860</v>
      </c>
      <c r="G63" s="51">
        <f>SUM(E63-F63)</f>
        <v>0</v>
      </c>
      <c r="H63" s="1"/>
    </row>
    <row r="64" spans="1:8" ht="12.75">
      <c r="A64" s="13"/>
      <c r="B64" s="10"/>
      <c r="C64" s="19"/>
      <c r="D64" s="19"/>
      <c r="E64" s="23"/>
      <c r="F64" s="23"/>
      <c r="G64" s="24"/>
      <c r="H64" s="1"/>
    </row>
    <row r="65" spans="1:8" ht="12.75">
      <c r="A65" s="13" t="s">
        <v>78</v>
      </c>
      <c r="B65" s="10"/>
      <c r="C65" s="19"/>
      <c r="D65" s="19"/>
      <c r="E65" s="23"/>
      <c r="F65" s="23"/>
      <c r="G65" s="24"/>
      <c r="H65" s="1"/>
    </row>
    <row r="66" spans="1:8" ht="12.75">
      <c r="A66" s="48" t="s">
        <v>79</v>
      </c>
      <c r="B66" s="9"/>
      <c r="C66" s="49"/>
      <c r="D66" s="45" t="s">
        <v>25</v>
      </c>
      <c r="E66" s="46">
        <v>92301</v>
      </c>
      <c r="F66" s="46">
        <v>91857</v>
      </c>
      <c r="G66" s="47">
        <f>SUM(E66-F66)</f>
        <v>444</v>
      </c>
      <c r="H66" s="1"/>
    </row>
    <row r="67" spans="1:8" ht="24">
      <c r="A67" s="56" t="s">
        <v>92</v>
      </c>
      <c r="B67" s="10"/>
      <c r="C67" s="19"/>
      <c r="D67" s="57" t="s">
        <v>25</v>
      </c>
      <c r="E67" s="23">
        <v>174327</v>
      </c>
      <c r="F67" s="23">
        <v>17341</v>
      </c>
      <c r="G67" s="47">
        <f>SUM(E67-F67)</f>
        <v>156986</v>
      </c>
      <c r="H67" s="1"/>
    </row>
    <row r="68" spans="1:8" ht="12.75">
      <c r="A68" s="13" t="s">
        <v>12</v>
      </c>
      <c r="B68" s="11"/>
      <c r="C68" s="28"/>
      <c r="D68" s="28"/>
      <c r="E68" s="25">
        <f>E18+E61+E63+E66+E67</f>
        <v>1202278</v>
      </c>
      <c r="F68" s="25">
        <f>F18+F61+F63+F66+F67</f>
        <v>954643</v>
      </c>
      <c r="G68" s="26">
        <f>G18+G61+G63+G66+G67</f>
        <v>247635</v>
      </c>
      <c r="H68" s="1"/>
    </row>
    <row r="69" spans="1:8" ht="12.75">
      <c r="A69" s="13"/>
      <c r="B69" s="11"/>
      <c r="C69" s="28"/>
      <c r="D69" s="28"/>
      <c r="E69" s="25"/>
      <c r="F69" s="25"/>
      <c r="G69" s="26"/>
      <c r="H69" s="1"/>
    </row>
    <row r="70" spans="1:8" ht="12.75">
      <c r="A70" s="13" t="s">
        <v>81</v>
      </c>
      <c r="B70" s="11"/>
      <c r="C70" s="28"/>
      <c r="D70" s="28"/>
      <c r="E70" s="25"/>
      <c r="F70" s="25"/>
      <c r="G70" s="26"/>
      <c r="H70" s="1"/>
    </row>
    <row r="71" spans="1:8" ht="12.75">
      <c r="A71" s="13" t="s">
        <v>82</v>
      </c>
      <c r="B71" s="11"/>
      <c r="C71" s="28"/>
      <c r="D71" s="28"/>
      <c r="E71" s="25"/>
      <c r="F71" s="25"/>
      <c r="G71" s="26"/>
      <c r="H71" s="1"/>
    </row>
    <row r="72" spans="1:8" ht="12.75">
      <c r="A72" s="48" t="s">
        <v>83</v>
      </c>
      <c r="B72" s="11"/>
      <c r="C72" s="28"/>
      <c r="D72" s="45" t="s">
        <v>27</v>
      </c>
      <c r="E72" s="25">
        <v>36701</v>
      </c>
      <c r="F72" s="25">
        <v>36596</v>
      </c>
      <c r="G72" s="47">
        <f>SUM(E72-F72)</f>
        <v>105</v>
      </c>
      <c r="H72" s="1"/>
    </row>
    <row r="73" spans="1:8" ht="12.75">
      <c r="A73" s="48" t="s">
        <v>89</v>
      </c>
      <c r="B73" s="11"/>
      <c r="C73" s="28"/>
      <c r="D73" s="28" t="s">
        <v>84</v>
      </c>
      <c r="E73" s="52">
        <v>8300</v>
      </c>
      <c r="F73" s="52">
        <v>8287</v>
      </c>
      <c r="G73" s="53">
        <f>SUM(E73-F73)</f>
        <v>13</v>
      </c>
      <c r="H73" s="1"/>
    </row>
    <row r="74" spans="1:8" ht="12.75">
      <c r="A74" s="48" t="s">
        <v>87</v>
      </c>
      <c r="B74" s="11"/>
      <c r="C74" s="28"/>
      <c r="D74" s="28" t="s">
        <v>85</v>
      </c>
      <c r="E74" s="52">
        <v>14581</v>
      </c>
      <c r="F74" s="52">
        <v>14553</v>
      </c>
      <c r="G74" s="53">
        <f>SUM(E74-F74)</f>
        <v>28</v>
      </c>
      <c r="H74" s="1"/>
    </row>
    <row r="75" spans="1:8" ht="12.75">
      <c r="A75" s="48" t="s">
        <v>88</v>
      </c>
      <c r="B75" s="11"/>
      <c r="C75" s="28"/>
      <c r="D75" s="28" t="s">
        <v>86</v>
      </c>
      <c r="E75" s="52">
        <v>13820</v>
      </c>
      <c r="F75" s="52">
        <v>13756</v>
      </c>
      <c r="G75" s="53">
        <f>SUM(E75-F75)</f>
        <v>64</v>
      </c>
      <c r="H75" s="1"/>
    </row>
    <row r="76" spans="1:8" ht="12.75">
      <c r="A76" s="55" t="s">
        <v>95</v>
      </c>
      <c r="B76" s="11"/>
      <c r="C76" s="28"/>
      <c r="D76" s="28"/>
      <c r="E76" s="52"/>
      <c r="F76" s="52"/>
      <c r="G76" s="53"/>
      <c r="H76" s="1"/>
    </row>
    <row r="77" spans="1:8" ht="12.75">
      <c r="A77" s="48" t="s">
        <v>96</v>
      </c>
      <c r="B77" s="11"/>
      <c r="C77" s="28"/>
      <c r="D77" s="28" t="s">
        <v>25</v>
      </c>
      <c r="E77" s="52"/>
      <c r="F77" s="52">
        <v>543407</v>
      </c>
      <c r="G77" s="53"/>
      <c r="H77" s="1"/>
    </row>
    <row r="78" spans="1:8" ht="12.75">
      <c r="A78" s="48"/>
      <c r="B78" s="11"/>
      <c r="C78" s="28"/>
      <c r="D78" s="28"/>
      <c r="E78" s="54"/>
      <c r="F78" s="54"/>
      <c r="G78" s="47"/>
      <c r="H78" s="1"/>
    </row>
    <row r="79" spans="1:8" ht="12.75">
      <c r="A79" s="13" t="s">
        <v>9</v>
      </c>
      <c r="B79" s="7"/>
      <c r="C79" s="19"/>
      <c r="D79" s="19"/>
      <c r="E79" s="50"/>
      <c r="F79" s="50"/>
      <c r="G79" s="53"/>
      <c r="H79" s="1"/>
    </row>
    <row r="80" spans="1:8" ht="12.75">
      <c r="A80" s="13" t="s">
        <v>22</v>
      </c>
      <c r="B80" s="7"/>
      <c r="C80" s="19"/>
      <c r="D80" s="19"/>
      <c r="E80" s="20"/>
      <c r="F80" s="20"/>
      <c r="G80" s="21"/>
      <c r="H80" s="1"/>
    </row>
    <row r="81" spans="1:8" ht="12.75">
      <c r="A81" s="14" t="s">
        <v>66</v>
      </c>
      <c r="B81" s="9"/>
      <c r="C81" s="22" t="s">
        <v>39</v>
      </c>
      <c r="D81" s="28" t="s">
        <v>25</v>
      </c>
      <c r="E81" s="20">
        <v>5000</v>
      </c>
      <c r="F81" s="20"/>
      <c r="G81" s="21">
        <f>SUM(E81-F81)</f>
        <v>5000</v>
      </c>
      <c r="H81" s="1"/>
    </row>
    <row r="82" spans="1:8" ht="12.75">
      <c r="A82" s="14" t="s">
        <v>67</v>
      </c>
      <c r="B82" s="9"/>
      <c r="C82" s="22" t="s">
        <v>39</v>
      </c>
      <c r="D82" s="28" t="s">
        <v>25</v>
      </c>
      <c r="E82" s="20">
        <v>3000</v>
      </c>
      <c r="F82" s="20"/>
      <c r="G82" s="21">
        <f aca="true" t="shared" si="3" ref="G82:G88">SUM(E82-F82)</f>
        <v>3000</v>
      </c>
      <c r="H82" s="1"/>
    </row>
    <row r="83" spans="1:8" ht="12.75">
      <c r="A83" s="14" t="s">
        <v>68</v>
      </c>
      <c r="B83" s="9"/>
      <c r="C83" s="22" t="s">
        <v>48</v>
      </c>
      <c r="D83" s="28" t="s">
        <v>25</v>
      </c>
      <c r="E83" s="20">
        <v>6000</v>
      </c>
      <c r="F83" s="20"/>
      <c r="G83" s="21">
        <f t="shared" si="3"/>
        <v>6000</v>
      </c>
      <c r="H83" s="1"/>
    </row>
    <row r="84" spans="1:8" ht="12.75">
      <c r="A84" s="14" t="s">
        <v>69</v>
      </c>
      <c r="B84" s="9"/>
      <c r="C84" s="22" t="s">
        <v>70</v>
      </c>
      <c r="D84" s="28" t="s">
        <v>25</v>
      </c>
      <c r="E84" s="20">
        <v>5000</v>
      </c>
      <c r="F84" s="20"/>
      <c r="G84" s="21">
        <f t="shared" si="3"/>
        <v>5000</v>
      </c>
      <c r="H84" s="1"/>
    </row>
    <row r="85" spans="1:8" ht="12.75">
      <c r="A85" s="14" t="s">
        <v>71</v>
      </c>
      <c r="B85" s="9"/>
      <c r="C85" s="28" t="s">
        <v>52</v>
      </c>
      <c r="D85" s="28" t="s">
        <v>25</v>
      </c>
      <c r="E85" s="20">
        <v>5000</v>
      </c>
      <c r="F85" s="20"/>
      <c r="G85" s="21">
        <f t="shared" si="3"/>
        <v>5000</v>
      </c>
      <c r="H85" s="1"/>
    </row>
    <row r="86" spans="1:8" ht="12.75">
      <c r="A86" s="14" t="s">
        <v>72</v>
      </c>
      <c r="B86" s="9"/>
      <c r="C86" s="28" t="s">
        <v>52</v>
      </c>
      <c r="D86" s="28" t="s">
        <v>25</v>
      </c>
      <c r="E86" s="20">
        <v>5000</v>
      </c>
      <c r="F86" s="20"/>
      <c r="G86" s="21">
        <f t="shared" si="3"/>
        <v>5000</v>
      </c>
      <c r="H86" s="1"/>
    </row>
    <row r="87" spans="1:8" ht="12.75">
      <c r="A87" s="14" t="s">
        <v>73</v>
      </c>
      <c r="B87" s="9"/>
      <c r="C87" s="28" t="s">
        <v>52</v>
      </c>
      <c r="D87" s="28" t="s">
        <v>25</v>
      </c>
      <c r="E87" s="20">
        <v>5000</v>
      </c>
      <c r="F87" s="20">
        <v>4998</v>
      </c>
      <c r="G87" s="21">
        <f t="shared" si="3"/>
        <v>2</v>
      </c>
      <c r="H87" s="1"/>
    </row>
    <row r="88" spans="1:8" ht="12.75">
      <c r="A88" s="14" t="s">
        <v>74</v>
      </c>
      <c r="B88" s="9"/>
      <c r="C88" s="28" t="s">
        <v>52</v>
      </c>
      <c r="D88" s="28" t="s">
        <v>25</v>
      </c>
      <c r="E88" s="20">
        <v>15000</v>
      </c>
      <c r="F88" s="20">
        <v>4000</v>
      </c>
      <c r="G88" s="21">
        <f t="shared" si="3"/>
        <v>11000</v>
      </c>
      <c r="H88" s="1"/>
    </row>
    <row r="89" spans="1:8" ht="12.75">
      <c r="A89" s="13" t="s">
        <v>7</v>
      </c>
      <c r="B89" s="7"/>
      <c r="C89" s="19"/>
      <c r="D89" s="19"/>
      <c r="E89" s="23">
        <f>SUM(E81:E88)</f>
        <v>49000</v>
      </c>
      <c r="F89" s="23">
        <f>SUM(F81:F88)</f>
        <v>8998</v>
      </c>
      <c r="G89" s="24">
        <f>SUM(E89-F89)</f>
        <v>40002</v>
      </c>
      <c r="H89" s="1"/>
    </row>
    <row r="90" spans="1:8" ht="12.75">
      <c r="A90" s="36" t="s">
        <v>10</v>
      </c>
      <c r="B90" s="37"/>
      <c r="C90" s="38"/>
      <c r="D90" s="38"/>
      <c r="E90" s="39">
        <f>E89</f>
        <v>49000</v>
      </c>
      <c r="F90" s="39">
        <f>F89</f>
        <v>8998</v>
      </c>
      <c r="G90" s="40">
        <f>G89</f>
        <v>40002</v>
      </c>
      <c r="H90" s="1"/>
    </row>
    <row r="91" spans="1:8" ht="12.75">
      <c r="A91" s="41" t="s">
        <v>15</v>
      </c>
      <c r="B91" s="42"/>
      <c r="C91" s="41"/>
      <c r="D91" s="41"/>
      <c r="E91" s="43">
        <f>E68+E90+E72</f>
        <v>1287979</v>
      </c>
      <c r="F91" s="43">
        <f>F68+F90+F72</f>
        <v>1000237</v>
      </c>
      <c r="G91" s="43">
        <f>G68+G90+G72</f>
        <v>287742</v>
      </c>
      <c r="H91" s="1"/>
    </row>
  </sheetData>
  <sheetProtection password="89CD" sheet="1" objects="1" scenarios="1"/>
  <mergeCells count="1">
    <mergeCell ref="A2:G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User</cp:lastModifiedBy>
  <cp:lastPrinted>2011-01-06T06:57:40Z</cp:lastPrinted>
  <dcterms:created xsi:type="dcterms:W3CDTF">1997-12-31T23:04:02Z</dcterms:created>
  <dcterms:modified xsi:type="dcterms:W3CDTF">2011-03-18T06:53:09Z</dcterms:modified>
  <cp:category/>
  <cp:version/>
  <cp:contentType/>
  <cp:contentStatus/>
</cp:coreProperties>
</file>