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ходи бюджет" sheetId="1" r:id="rId1"/>
    <sheet name="Разходи бюджет" sheetId="2" r:id="rId2"/>
    <sheet name="П-ди по евр. фондове" sheetId="3" r:id="rId3"/>
    <sheet name="Р-ди по евр. фондове" sheetId="4" r:id="rId4"/>
    <sheet name="ДФ &quot;Земеделие&quot;" sheetId="5" r:id="rId5"/>
  </sheets>
  <definedNames/>
  <calcPr fullCalcOnLoad="1"/>
</workbook>
</file>

<file path=xl/sharedStrings.xml><?xml version="1.0" encoding="utf-8"?>
<sst xmlns="http://schemas.openxmlformats.org/spreadsheetml/2006/main" count="625" uniqueCount="315">
  <si>
    <t>Наименование на параграфите</t>
  </si>
  <si>
    <t>§§</t>
  </si>
  <si>
    <t>13-00</t>
  </si>
  <si>
    <t xml:space="preserve"> -д-к в/у недв.имоти</t>
  </si>
  <si>
    <t>13-01</t>
  </si>
  <si>
    <t>13-03</t>
  </si>
  <si>
    <t>13-04</t>
  </si>
  <si>
    <t xml:space="preserve"> -други данъци</t>
  </si>
  <si>
    <t>20-00</t>
  </si>
  <si>
    <t>24-00</t>
  </si>
  <si>
    <t>24-04</t>
  </si>
  <si>
    <t>24-05</t>
  </si>
  <si>
    <t xml:space="preserve"> -приходи от наеми на земя</t>
  </si>
  <si>
    <t>24-06</t>
  </si>
  <si>
    <t>24-07</t>
  </si>
  <si>
    <t>24-08</t>
  </si>
  <si>
    <t>Общински такси</t>
  </si>
  <si>
    <t>27-00</t>
  </si>
  <si>
    <t xml:space="preserve"> -за ползв.на детски градини</t>
  </si>
  <si>
    <t>27-01</t>
  </si>
  <si>
    <t>27-02</t>
  </si>
  <si>
    <t>27-04</t>
  </si>
  <si>
    <t>27-05</t>
  </si>
  <si>
    <t>27-07</t>
  </si>
  <si>
    <t xml:space="preserve"> -за технически услуги</t>
  </si>
  <si>
    <t>27-10</t>
  </si>
  <si>
    <t xml:space="preserve"> -за администр.услуги</t>
  </si>
  <si>
    <t>27-11</t>
  </si>
  <si>
    <t xml:space="preserve"> -други общински такси</t>
  </si>
  <si>
    <t>27-29</t>
  </si>
  <si>
    <t>28-00</t>
  </si>
  <si>
    <t>28-02</t>
  </si>
  <si>
    <t>Други нед.приходи</t>
  </si>
  <si>
    <t>36-00</t>
  </si>
  <si>
    <t>36-19</t>
  </si>
  <si>
    <t xml:space="preserve"> Внесени. Д Д С  и др. данъци</t>
  </si>
  <si>
    <t>37-00</t>
  </si>
  <si>
    <t>37-01</t>
  </si>
  <si>
    <t>37-02</t>
  </si>
  <si>
    <t>40-00</t>
  </si>
  <si>
    <t>40-22</t>
  </si>
  <si>
    <t>40-40</t>
  </si>
  <si>
    <t>41-00</t>
  </si>
  <si>
    <t>45-00</t>
  </si>
  <si>
    <t>45-01</t>
  </si>
  <si>
    <t>Всичко неданъчни приходи</t>
  </si>
  <si>
    <t>Всичко приходи</t>
  </si>
  <si>
    <t xml:space="preserve"> -за притежаване на куче</t>
  </si>
  <si>
    <t>27-17</t>
  </si>
  <si>
    <t>Уточнен</t>
  </si>
  <si>
    <t>Отчет</t>
  </si>
  <si>
    <t>01 03</t>
  </si>
  <si>
    <t>год. план</t>
  </si>
  <si>
    <t>Окончателен годишен /патентен/ данък</t>
  </si>
  <si>
    <t>І. ИМУЩЕСТВЕНИ ДАНЪЦИ И НЕДАНЪЧНИ  ПРИХОДИ</t>
  </si>
  <si>
    <t xml:space="preserve"> -д-к в/у превозните средства</t>
  </si>
  <si>
    <t xml:space="preserve"> -д-к при прид.на имущество по дарение и възм. начин</t>
  </si>
  <si>
    <t>Всичко имуществени данъци</t>
  </si>
  <si>
    <t>2. Неданъчни приходи</t>
  </si>
  <si>
    <t>Приходи и доходи от собственост</t>
  </si>
  <si>
    <t>нетни приходи от продажба на усл., стоки и продукция</t>
  </si>
  <si>
    <t xml:space="preserve"> -приходи от наеми на имущество</t>
  </si>
  <si>
    <t xml:space="preserve"> -приходи от лихви по текущи банкови сметки</t>
  </si>
  <si>
    <t xml:space="preserve"> -приходи от други лихви</t>
  </si>
  <si>
    <t>24-19</t>
  </si>
  <si>
    <t xml:space="preserve"> -приходи от дивиденти</t>
  </si>
  <si>
    <t xml:space="preserve"> -за ползване на детски ясли и др. по здравеопазването</t>
  </si>
  <si>
    <t xml:space="preserve"> -за ползв.на дом.соц.патронаж и др. общ. социални услуги</t>
  </si>
  <si>
    <t xml:space="preserve"> -за ползв.пазари,тържища, панаири, тротоари и др.</t>
  </si>
  <si>
    <t>Глоби,санкции и наказателни лихви</t>
  </si>
  <si>
    <t xml:space="preserve"> -глоби,санкции, неустойки на лихви, обезщ. и начети</t>
  </si>
  <si>
    <t>36-01</t>
  </si>
  <si>
    <t>36-11</t>
  </si>
  <si>
    <t xml:space="preserve"> -реализирани курсови разлики от валутни операции /нето/</t>
  </si>
  <si>
    <t xml:space="preserve"> -други неданъчни приходи</t>
  </si>
  <si>
    <t xml:space="preserve">  -внесен Д Д С</t>
  </si>
  <si>
    <t xml:space="preserve"> -получени застраховетелни обезщетения за ДМА</t>
  </si>
  <si>
    <t xml:space="preserve">  -внесен данък в/у приходите от стопанска дейност</t>
  </si>
  <si>
    <t>Постъпления от прод.на нефинансови активи</t>
  </si>
  <si>
    <t xml:space="preserve"> -постъпления от продажба на сгради</t>
  </si>
  <si>
    <t xml:space="preserve"> -постъпления от продажба на земя</t>
  </si>
  <si>
    <t>Приходи от концесии</t>
  </si>
  <si>
    <t xml:space="preserve">Помощи, дарения и др.безвъзмездно получени суми </t>
  </si>
  <si>
    <t xml:space="preserve">Помощи, дарения и др.безв.пол.суми от страната </t>
  </si>
  <si>
    <t>ІІ. ВЗАИМООТНОШЕНИЯ С ЦЕНТР. БЮДЖЕТ</t>
  </si>
  <si>
    <t xml:space="preserve"> - обща субсидия и др. трансфери за държавни дейности</t>
  </si>
  <si>
    <t>31-11</t>
  </si>
  <si>
    <t xml:space="preserve"> - обща изравнителна субсидия и др. трансфери за м. д-ти</t>
  </si>
  <si>
    <t>31-12</t>
  </si>
  <si>
    <t xml:space="preserve"> - получени от общини целеви трансфери /субсидии/ от ЦБ</t>
  </si>
  <si>
    <t>31-13</t>
  </si>
  <si>
    <t xml:space="preserve"> - получени от общини целеви трансфери /субвенции/</t>
  </si>
  <si>
    <t>31-18</t>
  </si>
  <si>
    <t xml:space="preserve"> - възстановени трансфери /субсидии/ за ЦБ /-/</t>
  </si>
  <si>
    <t>31-20</t>
  </si>
  <si>
    <t xml:space="preserve"> - получени от общини целеви трансфери /субсидии/</t>
  </si>
  <si>
    <t>31-28</t>
  </si>
  <si>
    <t>Всичко взаимоотношения:</t>
  </si>
  <si>
    <t>ІІІ. ТРАНСФЕРИ</t>
  </si>
  <si>
    <t>61-01</t>
  </si>
  <si>
    <t xml:space="preserve"> - получени трансфери</t>
  </si>
  <si>
    <t xml:space="preserve"> - трансфери от МТСП по програми за временна заетост</t>
  </si>
  <si>
    <t>61-05</t>
  </si>
  <si>
    <t xml:space="preserve"> - предоставени трансфери между бюдж.и извънб. сметки</t>
  </si>
  <si>
    <t>62-02</t>
  </si>
  <si>
    <t>Всичко трансфери:</t>
  </si>
  <si>
    <t>ІV. ВРЕМЕННИ БЕЗЛИХВЕНИ ЗАЕМИ</t>
  </si>
  <si>
    <t>76-00</t>
  </si>
  <si>
    <t>Всичко безлихвени заеми:</t>
  </si>
  <si>
    <t>ВСИЧКО ПРИХОДИ: /І+ІІ+ІІІ+ІV/</t>
  </si>
  <si>
    <t>V. ОПЕРАЦИИ С ФИНАНСОВИ АКТИВИ И ПАСИВИ</t>
  </si>
  <si>
    <t xml:space="preserve"> - остатък в лв. по сметки от предх. период /+/</t>
  </si>
  <si>
    <t>95-01</t>
  </si>
  <si>
    <t xml:space="preserve"> - остаткъ в лв. равностойност по вал.сметки от предх.пер.</t>
  </si>
  <si>
    <t>95-02</t>
  </si>
  <si>
    <t xml:space="preserve"> - наличност в лв. по сметки в края на периода</t>
  </si>
  <si>
    <t>95-07</t>
  </si>
  <si>
    <t xml:space="preserve"> - наличност в лв. равностойност по вал.с-ки в края на пер.</t>
  </si>
  <si>
    <t>95-08</t>
  </si>
  <si>
    <t>Всичко финансиране на дефицита:</t>
  </si>
  <si>
    <t>ОБЩО ПРИХОДИ ПО БЮДЖЕТА:</t>
  </si>
  <si>
    <t>Заплати на перс. нает по трудови и служебни правоотнош.</t>
  </si>
  <si>
    <t>01-00</t>
  </si>
  <si>
    <t xml:space="preserve"> - заплати на перс. нает по трудови правоотношения</t>
  </si>
  <si>
    <t>01-01</t>
  </si>
  <si>
    <t>01-02</t>
  </si>
  <si>
    <t xml:space="preserve"> - заплати на перс. нает по служебни провоотношения</t>
  </si>
  <si>
    <t>Други възнаграждения и плащания за персонала</t>
  </si>
  <si>
    <t>02-00</t>
  </si>
  <si>
    <t xml:space="preserve"> - за нещатен перс. нает по трудови правоотн.</t>
  </si>
  <si>
    <t>02-01</t>
  </si>
  <si>
    <t xml:space="preserve"> - за персонал по извънтр. правоотн.</t>
  </si>
  <si>
    <t>02-02</t>
  </si>
  <si>
    <t xml:space="preserve"> - изплатени суми от СБКО за облекло и др.</t>
  </si>
  <si>
    <t>02-05</t>
  </si>
  <si>
    <t xml:space="preserve"> - обезщ. на преснала с х-р на възнаграждение</t>
  </si>
  <si>
    <t>02-08</t>
  </si>
  <si>
    <t>02-09</t>
  </si>
  <si>
    <t xml:space="preserve"> - други плащания и възнаграждения</t>
  </si>
  <si>
    <t>05-00</t>
  </si>
  <si>
    <t>05-51</t>
  </si>
  <si>
    <t>Задължителни осигурителни вноски от работодатели</t>
  </si>
  <si>
    <t xml:space="preserve"> - осигур.вноски от работодатели за Д О О</t>
  </si>
  <si>
    <t xml:space="preserve"> - осигур.вноски от работодатели за учители</t>
  </si>
  <si>
    <t>05-52</t>
  </si>
  <si>
    <t>05-60</t>
  </si>
  <si>
    <t>05-80</t>
  </si>
  <si>
    <t xml:space="preserve"> - З О В от работодатели</t>
  </si>
  <si>
    <t xml:space="preserve"> - вноски за допълнително задължително осигуряване</t>
  </si>
  <si>
    <t>Издръжка</t>
  </si>
  <si>
    <t>10-00</t>
  </si>
  <si>
    <t xml:space="preserve"> - храна</t>
  </si>
  <si>
    <t>10-11</t>
  </si>
  <si>
    <t>10-12</t>
  </si>
  <si>
    <t xml:space="preserve"> - медикаменти</t>
  </si>
  <si>
    <t xml:space="preserve"> - постелен инвентар и облекло</t>
  </si>
  <si>
    <t>10-13</t>
  </si>
  <si>
    <t xml:space="preserve"> - УНИР и книги за библиотеките</t>
  </si>
  <si>
    <t>10-14</t>
  </si>
  <si>
    <t xml:space="preserve"> - материалби</t>
  </si>
  <si>
    <t>10-15</t>
  </si>
  <si>
    <t>10-16</t>
  </si>
  <si>
    <t xml:space="preserve"> - вода, горива и енергия</t>
  </si>
  <si>
    <t xml:space="preserve"> - разходи за външни услуги</t>
  </si>
  <si>
    <t>10-20</t>
  </si>
  <si>
    <t xml:space="preserve"> - текущ ремонт</t>
  </si>
  <si>
    <t>10-30</t>
  </si>
  <si>
    <t xml:space="preserve"> - платени данъци, мита итакси</t>
  </si>
  <si>
    <t>10-40</t>
  </si>
  <si>
    <t xml:space="preserve"> - командировки в страната</t>
  </si>
  <si>
    <t>10-51</t>
  </si>
  <si>
    <t>10-52</t>
  </si>
  <si>
    <t xml:space="preserve"> - краткосрочни командиравки в странат</t>
  </si>
  <si>
    <t xml:space="preserve"> - разходи за застраховки</t>
  </si>
  <si>
    <t>10-62</t>
  </si>
  <si>
    <t xml:space="preserve"> - др. разходи за СБКО</t>
  </si>
  <si>
    <t>10-91</t>
  </si>
  <si>
    <t xml:space="preserve"> - глоби, неустойки и наказателни лихви</t>
  </si>
  <si>
    <t>10-92</t>
  </si>
  <si>
    <t xml:space="preserve"> - др. некласиф. в др. параграфи и подпараграфи</t>
  </si>
  <si>
    <t>10-98</t>
  </si>
  <si>
    <t>Стипендии</t>
  </si>
  <si>
    <t>42-14</t>
  </si>
  <si>
    <t>Текущи трансфери, обезщетения и помощи за домакинст.</t>
  </si>
  <si>
    <t>42-00</t>
  </si>
  <si>
    <t xml:space="preserve"> - обезщетения и помощи по решение на Обсъвет</t>
  </si>
  <si>
    <t xml:space="preserve"> - др. текущи трансфери за докакинствата</t>
  </si>
  <si>
    <t>42-19</t>
  </si>
  <si>
    <t>Субсидии за неф. Предприятия</t>
  </si>
  <si>
    <t>43-00</t>
  </si>
  <si>
    <t xml:space="preserve"> - за текуща дейност</t>
  </si>
  <si>
    <t>43-01</t>
  </si>
  <si>
    <t xml:space="preserve"> - др. субсидии и плащания</t>
  </si>
  <si>
    <t>Субсидии на орг. с нестопанска цел</t>
  </si>
  <si>
    <t>46-00</t>
  </si>
  <si>
    <t>Разходи за лихви по заеми от др. банки в страната</t>
  </si>
  <si>
    <t>22-21</t>
  </si>
  <si>
    <t>Разходи за членски внос и участие в нетърг.организации</t>
  </si>
  <si>
    <t>Основен ремонт на ДМА</t>
  </si>
  <si>
    <t>51-00</t>
  </si>
  <si>
    <t>52-00</t>
  </si>
  <si>
    <t>53-00</t>
  </si>
  <si>
    <t>Придобиване на ДМА</t>
  </si>
  <si>
    <t>Придобиване на НДА</t>
  </si>
  <si>
    <t>ОБЩО РАЗХОДИ ПО БЮДЖЕТА:</t>
  </si>
  <si>
    <t>43-09</t>
  </si>
  <si>
    <t xml:space="preserve">ПРИХОДИ ПО ИЗВЪНБЮДЖЕТНИ СМЕТКИ НА БЕНЕФИЦИЕНТИ </t>
  </si>
  <si>
    <t>НА КОХЕЗИОННИЯ И СТРУКТУРНИТЕ ФОНДОВЕ КЪМ НАЦИОНАЛНИЯ ФОНД</t>
  </si>
  <si>
    <t xml:space="preserve">РАЗХОДИ ПО ИЗВЪНБЮДЖЕТНИ СМЕТКИ НА БЕНЕФИЦИЕНТИ </t>
  </si>
  <si>
    <t>ПРИХОДИ НА РАЗПЛАЩАТЕЛНА АГЕНЦИЯ КЪМ ДФ "ЗЕМЕДЕЛИЕ"</t>
  </si>
  <si>
    <t>62-00</t>
  </si>
  <si>
    <t xml:space="preserve"> - трансфери между бюдж.и извънб. сметки и фондове</t>
  </si>
  <si>
    <t>63-00</t>
  </si>
  <si>
    <t>Трансфери между  извънб. сметки и фондове</t>
  </si>
  <si>
    <t xml:space="preserve"> - получени трансфери /+/</t>
  </si>
  <si>
    <t>63-01</t>
  </si>
  <si>
    <t>63-02</t>
  </si>
  <si>
    <t xml:space="preserve"> - предоставени трансфери /-/</t>
  </si>
  <si>
    <t>ІІ. ТРАНСФЕРИ МЕЖДУ БЮДЖ. И ИЗВЪНБ. СМЕТКИ</t>
  </si>
  <si>
    <t>ІІІ. ВРЕМЕННИ БЕЗЛИХВЕНИ ЗАЕМИ</t>
  </si>
  <si>
    <t xml:space="preserve"> - получени заеми /+/</t>
  </si>
  <si>
    <t>76-11</t>
  </si>
  <si>
    <t>76-12</t>
  </si>
  <si>
    <t xml:space="preserve"> - погасени заеми /-/</t>
  </si>
  <si>
    <t>83-11</t>
  </si>
  <si>
    <t>РАЗХОДИ НА РАЗПЛАЩАТЕЛНА АГЕНЦИЯ КЪМ ДФ "ЗЕМЕДЕЛИЕ"</t>
  </si>
  <si>
    <t>62-01</t>
  </si>
  <si>
    <t>ВСИЧКО ЗА ОБЩИНАТА:</t>
  </si>
  <si>
    <t>ОБЩО ПРИХОДИ:</t>
  </si>
  <si>
    <t>ОБЩО РАЗХОДИ:</t>
  </si>
  <si>
    <t>90-00</t>
  </si>
  <si>
    <t xml:space="preserve"> -туристически данък</t>
  </si>
  <si>
    <t>13-08</t>
  </si>
  <si>
    <t xml:space="preserve"> -приходи от лихви по срочни депозити</t>
  </si>
  <si>
    <t>24-09</t>
  </si>
  <si>
    <t xml:space="preserve"> - предоставени трансфери </t>
  </si>
  <si>
    <t>61-02</t>
  </si>
  <si>
    <t xml:space="preserve"> - получени краткср. заеми от банки в страната </t>
  </si>
  <si>
    <t xml:space="preserve"> - врем. съхран. средства на разпореждане</t>
  </si>
  <si>
    <t>88-03</t>
  </si>
  <si>
    <t xml:space="preserve"> -получени застрахователни обезщетения за ДМА</t>
  </si>
  <si>
    <t>1. Имуществени и др. данъци</t>
  </si>
  <si>
    <t xml:space="preserve"> - получени трансфери от ПУДООС</t>
  </si>
  <si>
    <t>64-01</t>
  </si>
  <si>
    <t>83-21</t>
  </si>
  <si>
    <t>93-39</t>
  </si>
  <si>
    <t>Разходи за лихви по заеми от страната</t>
  </si>
  <si>
    <t>22-00</t>
  </si>
  <si>
    <t xml:space="preserve"> - компютри и хардуер</t>
  </si>
  <si>
    <t xml:space="preserve"> - др. оборудване, машини и съоръжения</t>
  </si>
  <si>
    <t xml:space="preserve"> - транспортни средства</t>
  </si>
  <si>
    <t>52-01</t>
  </si>
  <si>
    <t>52-03</t>
  </si>
  <si>
    <t>52-04</t>
  </si>
  <si>
    <t>52-05</t>
  </si>
  <si>
    <t xml:space="preserve"> - придобиване на други нематериални дългр. активи</t>
  </si>
  <si>
    <t>53-09</t>
  </si>
  <si>
    <t>Субсидии за нефинансови предприятия</t>
  </si>
  <si>
    <t xml:space="preserve"> - инфраструктурни обекти</t>
  </si>
  <si>
    <t>52-06</t>
  </si>
  <si>
    <t>52-19</t>
  </si>
  <si>
    <t xml:space="preserve"> - стопански инвентар</t>
  </si>
  <si>
    <t>36-12</t>
  </si>
  <si>
    <t xml:space="preserve"> -получени други застрахователни обезщетения </t>
  </si>
  <si>
    <t xml:space="preserve"> -постъпления от продажба на друго оборудване</t>
  </si>
  <si>
    <t>40-23</t>
  </si>
  <si>
    <t xml:space="preserve"> - получени трансфери </t>
  </si>
  <si>
    <t xml:space="preserve"> - врем. безлихвени заеми от/за сметки за чужди средства</t>
  </si>
  <si>
    <t>78-33</t>
  </si>
  <si>
    <t>93-17</t>
  </si>
  <si>
    <t xml:space="preserve"> - задълж.по финансов лизинг</t>
  </si>
  <si>
    <t xml:space="preserve"> - друго финансиране- операции с пасиви /+/-/</t>
  </si>
  <si>
    <t>- изграждане на инфраструктурни обекти</t>
  </si>
  <si>
    <t>- придобиване на други ДМА</t>
  </si>
  <si>
    <t xml:space="preserve"> - придобиване на програмни продукти</t>
  </si>
  <si>
    <t>53-01</t>
  </si>
  <si>
    <t>Придобиване на земя</t>
  </si>
  <si>
    <t>54-00</t>
  </si>
  <si>
    <t xml:space="preserve"> - разходи за лихви по заеми от други банки от страната</t>
  </si>
  <si>
    <t>Други разходи за лихви</t>
  </si>
  <si>
    <t>29-00</t>
  </si>
  <si>
    <t>29-91</t>
  </si>
  <si>
    <t xml:space="preserve"> - други разходи за лихви към местни лица</t>
  </si>
  <si>
    <t>Помощи, дарения и др.безвъзм.получени суми от чужбина</t>
  </si>
  <si>
    <t xml:space="preserve">Помощи, дарения и др.безвъзм.получени суми от Евр. съюз </t>
  </si>
  <si>
    <t>46-10</t>
  </si>
  <si>
    <t>ІІІ. ВРЕМЕННИ БЕЗЛИХВЕНИ ЗАЕМИ М/У БЮДЖ. И ИЗВЪНБ. СМЕТКИ</t>
  </si>
  <si>
    <t>ІV. ВРЕМЕННИ БЕЗЛИХВЕНИ ЗАЕМИ ОТ/ЗА ДЪРЖ. ПРЕДПР. И ДРУГИ СМЕТКИ</t>
  </si>
  <si>
    <t>ВСИЧКО ПРИХОДИ: /І+ІІ+ІІ+ІV/</t>
  </si>
  <si>
    <t>19-01</t>
  </si>
  <si>
    <t>19-81</t>
  </si>
  <si>
    <t>ПРИХОДИ ПО БЮДЖЕТА НА ОБЩИНА СТРАЖИЦА КЪМ 31.12.2014 ГОД.</t>
  </si>
  <si>
    <t>31.12.2014г.</t>
  </si>
  <si>
    <t xml:space="preserve"> -за битови отпадъци</t>
  </si>
  <si>
    <t xml:space="preserve"> - за откупуване на гробни места</t>
  </si>
  <si>
    <t>27-15</t>
  </si>
  <si>
    <t xml:space="preserve"> - глоби,санкции, неустойки на лихви, обезщ. и начети</t>
  </si>
  <si>
    <t xml:space="preserve"> - наказателни лихви за данъци, мита и осигурителни вноски</t>
  </si>
  <si>
    <t>28-09</t>
  </si>
  <si>
    <t xml:space="preserve"> - Приватизация</t>
  </si>
  <si>
    <t xml:space="preserve"> - погашения по финансов лизинг</t>
  </si>
  <si>
    <t>93-18</t>
  </si>
  <si>
    <t xml:space="preserve"> - друго финансиране- операции с  активи /-/+/</t>
  </si>
  <si>
    <t>93-36</t>
  </si>
  <si>
    <t>РАЗХОДИ ПО БЮДЖЕТА НА ОБЩИНА СТРАЖИЦА КЪМ 31.12.2014 ГОД.</t>
  </si>
  <si>
    <t>31.12.2014 г.</t>
  </si>
  <si>
    <t>Платени данъци, такси и административни санкции</t>
  </si>
  <si>
    <t>19-00</t>
  </si>
  <si>
    <t xml:space="preserve"> - платени държавни данъци, такси, наказателни лихви </t>
  </si>
  <si>
    <t xml:space="preserve"> - платени общински  данъци, такси, наказателни лихви </t>
  </si>
  <si>
    <t xml:space="preserve"> - придобиване на друго оборудване, машини и съоръжения</t>
  </si>
  <si>
    <t>НА ОБЩИНА СТРАЖИЦА КЪМ 31.12.2014 ГОД.</t>
  </si>
  <si>
    <t xml:space="preserve"> - придобиване на компютри</t>
  </si>
  <si>
    <t xml:space="preserve"> - придобиване на стопански инвентар</t>
  </si>
  <si>
    <t xml:space="preserve"> - временно съхран.средства и средства на разпореждане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</si>
</sst>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3.14062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2" spans="1:4" ht="12.75">
      <c r="A2" s="33" t="s">
        <v>291</v>
      </c>
      <c r="B2" s="33"/>
      <c r="C2" s="33"/>
      <c r="D2" s="33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8" ht="12.75">
      <c r="A5" s="15" t="s">
        <v>0</v>
      </c>
      <c r="B5" s="15" t="s">
        <v>1</v>
      </c>
      <c r="C5" s="15" t="s">
        <v>49</v>
      </c>
      <c r="D5" s="15" t="s">
        <v>50</v>
      </c>
      <c r="E5" s="7"/>
      <c r="F5" s="7"/>
      <c r="G5" s="7"/>
      <c r="H5" s="7"/>
    </row>
    <row r="6" spans="1:8" ht="12.75">
      <c r="A6" s="29"/>
      <c r="B6" s="29"/>
      <c r="C6" s="1" t="s">
        <v>52</v>
      </c>
      <c r="D6" s="1" t="s">
        <v>292</v>
      </c>
      <c r="E6" s="7"/>
      <c r="F6" s="7"/>
      <c r="G6" s="7"/>
      <c r="H6" s="7"/>
    </row>
    <row r="7" spans="1:8" ht="12.75">
      <c r="A7" s="3" t="s">
        <v>54</v>
      </c>
      <c r="B7" s="4"/>
      <c r="C7" s="4"/>
      <c r="D7" s="4"/>
      <c r="E7" s="9"/>
      <c r="F7" s="9"/>
      <c r="G7" s="9"/>
      <c r="H7" s="9"/>
    </row>
    <row r="8" spans="1:8" ht="12.75">
      <c r="A8" s="11" t="s">
        <v>53</v>
      </c>
      <c r="B8" s="10" t="s">
        <v>51</v>
      </c>
      <c r="C8" s="3">
        <v>13000</v>
      </c>
      <c r="D8" s="3">
        <v>10598</v>
      </c>
      <c r="E8" s="12"/>
      <c r="F8" s="12"/>
      <c r="G8" s="12"/>
      <c r="H8" s="8"/>
    </row>
    <row r="9" spans="1:8" ht="12.75">
      <c r="A9" s="3" t="s">
        <v>241</v>
      </c>
      <c r="B9" s="2" t="s">
        <v>2</v>
      </c>
      <c r="C9" s="3">
        <f>C10+C11+C12+C13</f>
        <v>601000</v>
      </c>
      <c r="D9" s="3">
        <f>D10+D11+D12+D13</f>
        <v>540828</v>
      </c>
      <c r="E9" s="12"/>
      <c r="F9" s="12"/>
      <c r="G9" s="12"/>
      <c r="H9" s="8"/>
    </row>
    <row r="10" spans="1:8" ht="12.75">
      <c r="A10" s="4" t="s">
        <v>3</v>
      </c>
      <c r="B10" s="5" t="s">
        <v>4</v>
      </c>
      <c r="C10" s="4">
        <v>195000</v>
      </c>
      <c r="D10" s="4">
        <v>131516</v>
      </c>
      <c r="E10" s="12"/>
      <c r="F10" s="12"/>
      <c r="G10" s="12"/>
      <c r="H10" s="9"/>
    </row>
    <row r="11" spans="1:8" ht="12.75">
      <c r="A11" s="4" t="s">
        <v>55</v>
      </c>
      <c r="B11" s="5" t="s">
        <v>5</v>
      </c>
      <c r="C11" s="4">
        <v>195000</v>
      </c>
      <c r="D11" s="4">
        <v>168083</v>
      </c>
      <c r="E11" s="12"/>
      <c r="F11" s="12"/>
      <c r="G11" s="12"/>
      <c r="H11" s="9"/>
    </row>
    <row r="12" spans="1:8" ht="12.75">
      <c r="A12" s="4" t="s">
        <v>56</v>
      </c>
      <c r="B12" s="5" t="s">
        <v>6</v>
      </c>
      <c r="C12" s="4">
        <v>210000</v>
      </c>
      <c r="D12" s="4">
        <v>241117</v>
      </c>
      <c r="E12" s="12"/>
      <c r="F12" s="12"/>
      <c r="G12" s="12"/>
      <c r="H12" s="9"/>
    </row>
    <row r="13" spans="1:8" ht="12.75">
      <c r="A13" s="4" t="s">
        <v>231</v>
      </c>
      <c r="B13" s="5" t="s">
        <v>232</v>
      </c>
      <c r="C13" s="4">
        <v>1000</v>
      </c>
      <c r="D13" s="4">
        <v>112</v>
      </c>
      <c r="E13" s="12"/>
      <c r="F13" s="12"/>
      <c r="G13" s="12"/>
      <c r="H13" s="9"/>
    </row>
    <row r="14" spans="1:8" ht="12.75">
      <c r="A14" s="4" t="s">
        <v>7</v>
      </c>
      <c r="B14" s="18" t="s">
        <v>8</v>
      </c>
      <c r="C14" s="3">
        <v>2000</v>
      </c>
      <c r="D14" s="3">
        <v>239</v>
      </c>
      <c r="E14" s="12"/>
      <c r="F14" s="12"/>
      <c r="G14" s="12"/>
      <c r="H14" s="9"/>
    </row>
    <row r="15" spans="1:8" ht="12.75">
      <c r="A15" s="3" t="s">
        <v>57</v>
      </c>
      <c r="B15" s="6"/>
      <c r="C15" s="3">
        <f>C8+C9+C14</f>
        <v>616000</v>
      </c>
      <c r="D15" s="3">
        <f>D8+D9+D14</f>
        <v>551665</v>
      </c>
      <c r="E15" s="12"/>
      <c r="F15" s="12"/>
      <c r="G15" s="12"/>
      <c r="H15" s="8"/>
    </row>
    <row r="16" spans="1:8" ht="12.75">
      <c r="A16" s="3" t="s">
        <v>58</v>
      </c>
      <c r="B16" s="6"/>
      <c r="C16" s="4"/>
      <c r="D16" s="4"/>
      <c r="E16" s="12"/>
      <c r="F16" s="12"/>
      <c r="G16" s="12"/>
      <c r="H16" s="9"/>
    </row>
    <row r="17" spans="1:8" ht="12.75">
      <c r="A17" s="3" t="s">
        <v>59</v>
      </c>
      <c r="B17" s="2" t="s">
        <v>9</v>
      </c>
      <c r="C17" s="3">
        <f>C18+C19+C20+C21+C22+C23</f>
        <v>628352</v>
      </c>
      <c r="D17" s="3">
        <f>D18+D19+D20+D21+D22+D23</f>
        <v>525377</v>
      </c>
      <c r="E17" s="12"/>
      <c r="F17" s="12"/>
      <c r="G17" s="12"/>
      <c r="H17" s="8"/>
    </row>
    <row r="18" spans="1:8" ht="12.75">
      <c r="A18" s="4" t="s">
        <v>60</v>
      </c>
      <c r="B18" s="5" t="s">
        <v>10</v>
      </c>
      <c r="C18" s="4">
        <v>352580</v>
      </c>
      <c r="D18" s="4">
        <v>275638</v>
      </c>
      <c r="E18" s="12"/>
      <c r="F18" s="12"/>
      <c r="G18" s="12"/>
      <c r="H18" s="9"/>
    </row>
    <row r="19" spans="1:8" ht="12.75">
      <c r="A19" s="4" t="s">
        <v>61</v>
      </c>
      <c r="B19" s="5" t="s">
        <v>11</v>
      </c>
      <c r="C19" s="4">
        <v>107772</v>
      </c>
      <c r="D19" s="4">
        <v>97753</v>
      </c>
      <c r="E19" s="12"/>
      <c r="F19" s="12"/>
      <c r="G19" s="12"/>
      <c r="H19" s="9"/>
    </row>
    <row r="20" spans="1:8" ht="12.75">
      <c r="A20" s="4" t="s">
        <v>12</v>
      </c>
      <c r="B20" s="5" t="s">
        <v>13</v>
      </c>
      <c r="C20" s="4">
        <v>166000</v>
      </c>
      <c r="D20" s="4">
        <v>151865</v>
      </c>
      <c r="E20" s="12"/>
      <c r="F20" s="12"/>
      <c r="G20" s="12"/>
      <c r="H20" s="9"/>
    </row>
    <row r="21" spans="1:8" ht="12.75">
      <c r="A21" s="4" t="s">
        <v>65</v>
      </c>
      <c r="B21" s="5" t="s">
        <v>14</v>
      </c>
      <c r="C21" s="4"/>
      <c r="D21" s="4"/>
      <c r="E21" s="12"/>
      <c r="F21" s="12"/>
      <c r="G21" s="12"/>
      <c r="H21" s="9"/>
    </row>
    <row r="22" spans="1:8" ht="12.75">
      <c r="A22" s="4" t="s">
        <v>62</v>
      </c>
      <c r="B22" s="5" t="s">
        <v>15</v>
      </c>
      <c r="C22" s="4">
        <v>2000</v>
      </c>
      <c r="D22" s="4">
        <v>121</v>
      </c>
      <c r="E22" s="13"/>
      <c r="F22" s="12"/>
      <c r="G22" s="12"/>
      <c r="H22" s="9"/>
    </row>
    <row r="23" spans="1:8" ht="12.75">
      <c r="A23" s="4" t="s">
        <v>233</v>
      </c>
      <c r="B23" s="5" t="s">
        <v>234</v>
      </c>
      <c r="C23" s="4"/>
      <c r="D23" s="4"/>
      <c r="E23" s="13"/>
      <c r="F23" s="12"/>
      <c r="G23" s="12"/>
      <c r="H23" s="9"/>
    </row>
    <row r="24" spans="1:8" ht="12.75">
      <c r="A24" s="3" t="s">
        <v>16</v>
      </c>
      <c r="B24" s="2" t="s">
        <v>17</v>
      </c>
      <c r="C24" s="3">
        <f>C25+C26+C27+C28+C29+C30+C31+C33+C34</f>
        <v>1230584</v>
      </c>
      <c r="D24" s="3">
        <f>D25+D26+D27+D28+D29+D30+D31+D32+D33+D34</f>
        <v>868405</v>
      </c>
      <c r="E24" s="12"/>
      <c r="F24" s="12"/>
      <c r="G24" s="12"/>
      <c r="H24" s="8"/>
    </row>
    <row r="25" spans="1:8" ht="12.75">
      <c r="A25" s="4" t="s">
        <v>18</v>
      </c>
      <c r="B25" s="5" t="s">
        <v>19</v>
      </c>
      <c r="C25" s="4">
        <v>70000</v>
      </c>
      <c r="D25" s="4">
        <v>63751</v>
      </c>
      <c r="E25" s="13"/>
      <c r="F25" s="12"/>
      <c r="G25" s="12"/>
      <c r="H25" s="9"/>
    </row>
    <row r="26" spans="1:8" ht="12.75">
      <c r="A26" s="4" t="s">
        <v>66</v>
      </c>
      <c r="B26" s="5" t="s">
        <v>20</v>
      </c>
      <c r="C26" s="4">
        <v>13000</v>
      </c>
      <c r="D26" s="4">
        <v>12177</v>
      </c>
      <c r="E26" s="13"/>
      <c r="F26" s="12"/>
      <c r="G26" s="12"/>
      <c r="H26" s="9"/>
    </row>
    <row r="27" spans="1:8" ht="12.75">
      <c r="A27" s="4" t="s">
        <v>67</v>
      </c>
      <c r="B27" s="5" t="s">
        <v>21</v>
      </c>
      <c r="C27" s="4">
        <v>50000</v>
      </c>
      <c r="D27" s="4">
        <v>49309</v>
      </c>
      <c r="E27" s="13"/>
      <c r="F27" s="12"/>
      <c r="G27" s="12"/>
      <c r="H27" s="9"/>
    </row>
    <row r="28" spans="1:8" ht="12.75">
      <c r="A28" s="4" t="s">
        <v>68</v>
      </c>
      <c r="B28" s="5" t="s">
        <v>22</v>
      </c>
      <c r="C28" s="4">
        <v>12000</v>
      </c>
      <c r="D28" s="4">
        <v>8778</v>
      </c>
      <c r="E28" s="13"/>
      <c r="F28" s="12"/>
      <c r="G28" s="12"/>
      <c r="H28" s="9"/>
    </row>
    <row r="29" spans="1:8" ht="12.75">
      <c r="A29" s="4" t="s">
        <v>293</v>
      </c>
      <c r="B29" s="5" t="s">
        <v>23</v>
      </c>
      <c r="C29" s="4">
        <v>636184</v>
      </c>
      <c r="D29" s="4">
        <v>583736</v>
      </c>
      <c r="E29" s="12"/>
      <c r="F29" s="12"/>
      <c r="G29" s="12"/>
      <c r="H29" s="9"/>
    </row>
    <row r="30" spans="1:8" ht="12.75">
      <c r="A30" s="4" t="s">
        <v>24</v>
      </c>
      <c r="B30" s="5" t="s">
        <v>25</v>
      </c>
      <c r="C30" s="4">
        <v>75000</v>
      </c>
      <c r="D30" s="4">
        <v>15522</v>
      </c>
      <c r="E30" s="13"/>
      <c r="F30" s="12"/>
      <c r="G30" s="12"/>
      <c r="H30" s="9"/>
    </row>
    <row r="31" spans="1:8" ht="12.75">
      <c r="A31" s="4" t="s">
        <v>26</v>
      </c>
      <c r="B31" s="5" t="s">
        <v>27</v>
      </c>
      <c r="C31" s="4">
        <v>85000</v>
      </c>
      <c r="D31" s="4">
        <v>66069</v>
      </c>
      <c r="E31" s="13"/>
      <c r="F31" s="12"/>
      <c r="G31" s="12"/>
      <c r="H31" s="9"/>
    </row>
    <row r="32" spans="1:8" ht="12.75">
      <c r="A32" s="4" t="s">
        <v>294</v>
      </c>
      <c r="B32" s="5" t="s">
        <v>295</v>
      </c>
      <c r="C32" s="4"/>
      <c r="D32" s="4">
        <v>140</v>
      </c>
      <c r="E32" s="13"/>
      <c r="F32" s="12"/>
      <c r="G32" s="12"/>
      <c r="H32" s="9"/>
    </row>
    <row r="33" spans="1:8" ht="12.75">
      <c r="A33" s="4" t="s">
        <v>47</v>
      </c>
      <c r="B33" s="5" t="s">
        <v>48</v>
      </c>
      <c r="C33" s="4">
        <v>3000</v>
      </c>
      <c r="D33" s="4">
        <v>70</v>
      </c>
      <c r="E33" s="12"/>
      <c r="F33" s="12"/>
      <c r="G33" s="12"/>
      <c r="H33" s="9"/>
    </row>
    <row r="34" spans="1:8" ht="12.75">
      <c r="A34" s="4" t="s">
        <v>28</v>
      </c>
      <c r="B34" s="6" t="s">
        <v>29</v>
      </c>
      <c r="C34" s="4">
        <v>286400</v>
      </c>
      <c r="D34" s="4">
        <v>68853</v>
      </c>
      <c r="E34" s="13"/>
      <c r="F34" s="12"/>
      <c r="G34" s="12"/>
      <c r="H34" s="9"/>
    </row>
    <row r="35" spans="1:8" ht="12.75">
      <c r="A35" s="3" t="s">
        <v>69</v>
      </c>
      <c r="B35" s="2" t="s">
        <v>30</v>
      </c>
      <c r="C35" s="3">
        <f>C36</f>
        <v>72598</v>
      </c>
      <c r="D35" s="3">
        <f>D36+D37</f>
        <v>85045</v>
      </c>
      <c r="E35" s="12"/>
      <c r="F35" s="12"/>
      <c r="G35" s="12"/>
      <c r="H35" s="8"/>
    </row>
    <row r="36" spans="1:8" ht="12.75">
      <c r="A36" s="4" t="s">
        <v>296</v>
      </c>
      <c r="B36" s="5" t="s">
        <v>31</v>
      </c>
      <c r="C36" s="4">
        <v>72598</v>
      </c>
      <c r="D36" s="4">
        <v>68161</v>
      </c>
      <c r="E36" s="13"/>
      <c r="F36" s="12"/>
      <c r="G36" s="12"/>
      <c r="H36" s="9"/>
    </row>
    <row r="37" spans="1:8" ht="12.75">
      <c r="A37" s="4" t="s">
        <v>297</v>
      </c>
      <c r="B37" s="5" t="s">
        <v>298</v>
      </c>
      <c r="C37" s="4"/>
      <c r="D37" s="4">
        <v>16884</v>
      </c>
      <c r="E37" s="13"/>
      <c r="F37" s="12"/>
      <c r="G37" s="12"/>
      <c r="H37" s="9"/>
    </row>
    <row r="38" spans="1:8" ht="12.75">
      <c r="A38" s="3" t="s">
        <v>32</v>
      </c>
      <c r="B38" s="2" t="s">
        <v>33</v>
      </c>
      <c r="C38" s="3">
        <f>C39+C41+C42</f>
        <v>75135</v>
      </c>
      <c r="D38" s="3">
        <f>D39+D42+D40+D41</f>
        <v>89836</v>
      </c>
      <c r="E38" s="12"/>
      <c r="F38" s="12"/>
      <c r="G38" s="12"/>
      <c r="H38" s="8"/>
    </row>
    <row r="39" spans="1:8" s="17" customFormat="1" ht="12.75">
      <c r="A39" s="11" t="s">
        <v>73</v>
      </c>
      <c r="B39" s="16" t="s">
        <v>71</v>
      </c>
      <c r="C39" s="11"/>
      <c r="D39" s="11">
        <v>-29</v>
      </c>
      <c r="E39" s="12"/>
      <c r="F39" s="12"/>
      <c r="G39" s="12"/>
      <c r="H39" s="12"/>
    </row>
    <row r="40" spans="1:8" s="17" customFormat="1" ht="12.75">
      <c r="A40" s="11" t="s">
        <v>240</v>
      </c>
      <c r="B40" s="16" t="s">
        <v>72</v>
      </c>
      <c r="C40" s="11"/>
      <c r="D40" s="11">
        <v>1058</v>
      </c>
      <c r="E40" s="12"/>
      <c r="F40" s="12"/>
      <c r="G40" s="12"/>
      <c r="H40" s="12"/>
    </row>
    <row r="41" spans="1:8" s="17" customFormat="1" ht="12.75">
      <c r="A41" s="11" t="s">
        <v>263</v>
      </c>
      <c r="B41" s="16" t="s">
        <v>262</v>
      </c>
      <c r="C41" s="11">
        <v>104</v>
      </c>
      <c r="D41" s="11">
        <v>238</v>
      </c>
      <c r="E41" s="12"/>
      <c r="F41" s="12"/>
      <c r="G41" s="12"/>
      <c r="H41" s="12"/>
    </row>
    <row r="42" spans="1:8" ht="12.75">
      <c r="A42" s="4" t="s">
        <v>74</v>
      </c>
      <c r="B42" s="6" t="s">
        <v>34</v>
      </c>
      <c r="C42" s="4">
        <v>75031</v>
      </c>
      <c r="D42" s="4">
        <v>88569</v>
      </c>
      <c r="E42" s="13"/>
      <c r="F42" s="12"/>
      <c r="G42" s="12"/>
      <c r="H42" s="9"/>
    </row>
    <row r="43" spans="1:8" ht="12.75">
      <c r="A43" s="3" t="s">
        <v>35</v>
      </c>
      <c r="B43" s="2" t="s">
        <v>36</v>
      </c>
      <c r="C43" s="3">
        <f>C44+C45</f>
        <v>-30000</v>
      </c>
      <c r="D43" s="3">
        <f>D44+D45</f>
        <v>-25513</v>
      </c>
      <c r="E43" s="12"/>
      <c r="F43" s="12"/>
      <c r="G43" s="12"/>
      <c r="H43" s="8"/>
    </row>
    <row r="44" spans="1:8" ht="12.75">
      <c r="A44" s="4" t="s">
        <v>75</v>
      </c>
      <c r="B44" s="6" t="s">
        <v>37</v>
      </c>
      <c r="C44" s="4">
        <v>-15000</v>
      </c>
      <c r="D44" s="4">
        <v>-9972</v>
      </c>
      <c r="E44" s="12"/>
      <c r="F44" s="12"/>
      <c r="G44" s="12"/>
      <c r="H44" s="9"/>
    </row>
    <row r="45" spans="1:8" ht="12.75">
      <c r="A45" s="4" t="s">
        <v>77</v>
      </c>
      <c r="B45" s="6" t="s">
        <v>38</v>
      </c>
      <c r="C45" s="4">
        <v>-15000</v>
      </c>
      <c r="D45" s="4">
        <v>-15541</v>
      </c>
      <c r="E45" s="12"/>
      <c r="F45" s="12"/>
      <c r="G45" s="12"/>
      <c r="H45" s="9"/>
    </row>
    <row r="46" spans="1:8" ht="12.75">
      <c r="A46" s="3" t="s">
        <v>78</v>
      </c>
      <c r="B46" s="2" t="s">
        <v>39</v>
      </c>
      <c r="C46" s="3">
        <f>C47+C49+C48</f>
        <v>121554</v>
      </c>
      <c r="D46" s="3">
        <f>D47+D49+D48</f>
        <v>218819</v>
      </c>
      <c r="E46" s="12"/>
      <c r="F46" s="12"/>
      <c r="G46" s="12"/>
      <c r="H46" s="8"/>
    </row>
    <row r="47" spans="1:8" ht="12.75">
      <c r="A47" s="4" t="s">
        <v>79</v>
      </c>
      <c r="B47" s="6" t="s">
        <v>40</v>
      </c>
      <c r="C47" s="4">
        <v>47666</v>
      </c>
      <c r="D47" s="4">
        <v>58717</v>
      </c>
      <c r="E47" s="12"/>
      <c r="F47" s="12"/>
      <c r="G47" s="12"/>
      <c r="H47" s="9"/>
    </row>
    <row r="48" spans="1:8" ht="12.75">
      <c r="A48" s="4" t="s">
        <v>264</v>
      </c>
      <c r="B48" s="6" t="s">
        <v>265</v>
      </c>
      <c r="C48" s="4">
        <v>3888</v>
      </c>
      <c r="D48" s="4">
        <v>3888</v>
      </c>
      <c r="E48" s="12"/>
      <c r="F48" s="12"/>
      <c r="G48" s="12"/>
      <c r="H48" s="9"/>
    </row>
    <row r="49" spans="1:8" ht="12.75">
      <c r="A49" s="4" t="s">
        <v>80</v>
      </c>
      <c r="B49" s="6" t="s">
        <v>41</v>
      </c>
      <c r="C49" s="4">
        <v>70000</v>
      </c>
      <c r="D49" s="4">
        <v>156214</v>
      </c>
      <c r="E49" s="12"/>
      <c r="F49" s="12"/>
      <c r="G49" s="12"/>
      <c r="H49" s="9"/>
    </row>
    <row r="50" spans="1:8" ht="12.75">
      <c r="A50" s="3" t="s">
        <v>81</v>
      </c>
      <c r="B50" s="2" t="s">
        <v>42</v>
      </c>
      <c r="C50" s="3">
        <v>36000</v>
      </c>
      <c r="D50" s="3">
        <v>27018</v>
      </c>
      <c r="E50" s="12"/>
      <c r="F50" s="12"/>
      <c r="G50" s="12"/>
      <c r="H50" s="8"/>
    </row>
    <row r="51" spans="1:8" ht="12.75">
      <c r="A51" s="3" t="s">
        <v>82</v>
      </c>
      <c r="B51" s="2" t="s">
        <v>43</v>
      </c>
      <c r="C51" s="3">
        <f>C52</f>
        <v>35327</v>
      </c>
      <c r="D51" s="3">
        <f>D52</f>
        <v>35327</v>
      </c>
      <c r="E51" s="12"/>
      <c r="F51" s="12"/>
      <c r="G51" s="12"/>
      <c r="H51" s="8"/>
    </row>
    <row r="52" spans="1:8" ht="12.75">
      <c r="A52" s="4" t="s">
        <v>83</v>
      </c>
      <c r="B52" s="6" t="s">
        <v>44</v>
      </c>
      <c r="C52" s="4">
        <v>35327</v>
      </c>
      <c r="D52" s="4">
        <v>35327</v>
      </c>
      <c r="E52" s="12"/>
      <c r="F52" s="12"/>
      <c r="G52" s="12"/>
      <c r="H52" s="9"/>
    </row>
    <row r="53" spans="1:8" ht="12.75">
      <c r="A53" s="3" t="s">
        <v>45</v>
      </c>
      <c r="B53" s="2"/>
      <c r="C53" s="3">
        <f>C17+C24+C35+C38+C43+C46+C50+C51</f>
        <v>2169550</v>
      </c>
      <c r="D53" s="3">
        <f>D17+D24+D35+D38+D43+D46+D50+D51</f>
        <v>1824314</v>
      </c>
      <c r="E53" s="12"/>
      <c r="F53" s="12"/>
      <c r="G53" s="12"/>
      <c r="H53" s="8"/>
    </row>
    <row r="54" spans="1:8" ht="12.75">
      <c r="A54" s="3" t="s">
        <v>46</v>
      </c>
      <c r="B54" s="2"/>
      <c r="C54" s="3">
        <f>C15+C53</f>
        <v>2785550</v>
      </c>
      <c r="D54" s="3">
        <f>D15+D53</f>
        <v>2375979</v>
      </c>
      <c r="E54" s="12"/>
      <c r="F54" s="12"/>
      <c r="G54" s="12"/>
      <c r="H54" s="8"/>
    </row>
    <row r="55" spans="1:4" ht="12.75">
      <c r="A55" s="3" t="s">
        <v>84</v>
      </c>
      <c r="B55" s="3"/>
      <c r="C55" s="4"/>
      <c r="D55" s="4"/>
    </row>
    <row r="56" spans="1:4" ht="12.75">
      <c r="A56" s="4" t="s">
        <v>85</v>
      </c>
      <c r="B56" s="6" t="s">
        <v>86</v>
      </c>
      <c r="C56" s="4">
        <v>5910368</v>
      </c>
      <c r="D56" s="4">
        <v>5910368</v>
      </c>
    </row>
    <row r="57" spans="1:4" ht="12.75">
      <c r="A57" s="4" t="s">
        <v>87</v>
      </c>
      <c r="B57" s="5" t="s">
        <v>88</v>
      </c>
      <c r="C57" s="4">
        <v>914800</v>
      </c>
      <c r="D57" s="4">
        <v>914800</v>
      </c>
    </row>
    <row r="58" spans="1:4" ht="12.75">
      <c r="A58" s="4" t="s">
        <v>89</v>
      </c>
      <c r="B58" s="6" t="s">
        <v>90</v>
      </c>
      <c r="C58" s="4">
        <v>2373357</v>
      </c>
      <c r="D58" s="4">
        <v>2373353</v>
      </c>
    </row>
    <row r="59" spans="1:4" ht="12.75">
      <c r="A59" s="4" t="s">
        <v>91</v>
      </c>
      <c r="B59" s="6" t="s">
        <v>92</v>
      </c>
      <c r="C59" s="4">
        <v>20000</v>
      </c>
      <c r="D59" s="4">
        <v>20000</v>
      </c>
    </row>
    <row r="60" spans="1:4" ht="12.75">
      <c r="A60" s="4" t="s">
        <v>93</v>
      </c>
      <c r="B60" s="6" t="s">
        <v>94</v>
      </c>
      <c r="C60" s="4"/>
      <c r="D60" s="4">
        <v>-935</v>
      </c>
    </row>
    <row r="61" spans="1:4" ht="12.75">
      <c r="A61" s="4" t="s">
        <v>95</v>
      </c>
      <c r="B61" s="6" t="s">
        <v>96</v>
      </c>
      <c r="C61" s="4">
        <v>181214</v>
      </c>
      <c r="D61" s="4">
        <v>181214</v>
      </c>
    </row>
    <row r="62" spans="1:4" ht="12.75">
      <c r="A62" s="3" t="s">
        <v>97</v>
      </c>
      <c r="B62" s="6"/>
      <c r="C62" s="3">
        <f>SUM(C56:C61)</f>
        <v>9399739</v>
      </c>
      <c r="D62" s="3">
        <f>SUM(D56:D61)</f>
        <v>9398800</v>
      </c>
    </row>
    <row r="63" spans="1:4" ht="12.75">
      <c r="A63" s="3" t="s">
        <v>98</v>
      </c>
      <c r="B63" s="6"/>
      <c r="C63" s="4"/>
      <c r="D63" s="4"/>
    </row>
    <row r="64" spans="1:4" ht="12.75">
      <c r="A64" s="4" t="s">
        <v>100</v>
      </c>
      <c r="B64" s="6" t="s">
        <v>99</v>
      </c>
      <c r="C64" s="4">
        <v>379315</v>
      </c>
      <c r="D64" s="4">
        <v>1057293</v>
      </c>
    </row>
    <row r="65" spans="1:4" ht="12.75">
      <c r="A65" s="4" t="s">
        <v>235</v>
      </c>
      <c r="B65" s="6" t="s">
        <v>236</v>
      </c>
      <c r="C65" s="4">
        <v>-232812</v>
      </c>
      <c r="D65" s="4">
        <v>-189433</v>
      </c>
    </row>
    <row r="66" spans="1:4" ht="12.75">
      <c r="A66" s="4" t="s">
        <v>101</v>
      </c>
      <c r="B66" s="6" t="s">
        <v>102</v>
      </c>
      <c r="C66" s="4">
        <v>194924</v>
      </c>
      <c r="D66" s="4">
        <v>194924</v>
      </c>
    </row>
    <row r="67" spans="1:4" ht="12.75">
      <c r="A67" s="4" t="s">
        <v>266</v>
      </c>
      <c r="B67" s="6" t="s">
        <v>226</v>
      </c>
      <c r="C67" s="4"/>
      <c r="D67" s="4">
        <v>146</v>
      </c>
    </row>
    <row r="68" spans="1:4" ht="12.75">
      <c r="A68" s="4" t="s">
        <v>103</v>
      </c>
      <c r="B68" s="6" t="s">
        <v>104</v>
      </c>
      <c r="C68" s="4"/>
      <c r="D68" s="4">
        <v>-689887</v>
      </c>
    </row>
    <row r="69" spans="1:4" ht="12.75">
      <c r="A69" s="4" t="s">
        <v>242</v>
      </c>
      <c r="B69" s="6" t="s">
        <v>243</v>
      </c>
      <c r="C69" s="4">
        <v>19990</v>
      </c>
      <c r="D69" s="4">
        <v>19990</v>
      </c>
    </row>
    <row r="70" spans="1:4" ht="12.75">
      <c r="A70" s="3" t="s">
        <v>105</v>
      </c>
      <c r="B70" s="6"/>
      <c r="C70" s="3">
        <f>SUM(C64:C69)</f>
        <v>361417</v>
      </c>
      <c r="D70" s="3">
        <f>SUM(D64:D69)</f>
        <v>393033</v>
      </c>
    </row>
    <row r="71" spans="1:4" ht="12.75">
      <c r="A71" s="3" t="s">
        <v>106</v>
      </c>
      <c r="B71" s="6" t="s">
        <v>107</v>
      </c>
      <c r="C71" s="11">
        <v>247621</v>
      </c>
      <c r="D71" s="11">
        <v>247224</v>
      </c>
    </row>
    <row r="72" spans="1:4" ht="12.75">
      <c r="A72" s="4" t="s">
        <v>267</v>
      </c>
      <c r="B72" s="6" t="s">
        <v>268</v>
      </c>
      <c r="C72" s="4">
        <v>-400000</v>
      </c>
      <c r="D72" s="4">
        <v>-400000</v>
      </c>
    </row>
    <row r="73" spans="1:4" ht="12.75">
      <c r="A73" s="3" t="s">
        <v>108</v>
      </c>
      <c r="B73" s="6"/>
      <c r="C73" s="3">
        <f>SUM(C71:C72)</f>
        <v>-152379</v>
      </c>
      <c r="D73" s="3">
        <f>SUM(D71:D72)</f>
        <v>-152776</v>
      </c>
    </row>
    <row r="74" spans="1:4" ht="12.75">
      <c r="A74" s="3" t="s">
        <v>109</v>
      </c>
      <c r="B74" s="2"/>
      <c r="C74" s="3">
        <f>C54+C62+C70+C73</f>
        <v>12394327</v>
      </c>
      <c r="D74" s="3">
        <f>D54+D62+D70+D73</f>
        <v>12015036</v>
      </c>
    </row>
    <row r="75" spans="1:4" ht="12.75">
      <c r="A75" s="3" t="s">
        <v>110</v>
      </c>
      <c r="B75" s="6"/>
      <c r="C75" s="4"/>
      <c r="D75" s="4"/>
    </row>
    <row r="76" spans="1:4" ht="12.75">
      <c r="A76" s="4" t="s">
        <v>237</v>
      </c>
      <c r="B76" s="6" t="s">
        <v>224</v>
      </c>
      <c r="C76" s="4"/>
      <c r="D76" s="4"/>
    </row>
    <row r="77" spans="1:4" ht="12.75">
      <c r="A77" s="4" t="s">
        <v>237</v>
      </c>
      <c r="B77" s="6" t="s">
        <v>244</v>
      </c>
      <c r="C77" s="4">
        <v>-247621</v>
      </c>
      <c r="D77" s="4">
        <v>-247621</v>
      </c>
    </row>
    <row r="78" spans="1:4" ht="12.75">
      <c r="A78" s="4" t="s">
        <v>238</v>
      </c>
      <c r="B78" s="6" t="s">
        <v>239</v>
      </c>
      <c r="C78" s="4"/>
      <c r="D78" s="4">
        <v>34999</v>
      </c>
    </row>
    <row r="79" spans="1:4" ht="12.75">
      <c r="A79" s="11" t="s">
        <v>299</v>
      </c>
      <c r="B79" s="16" t="s">
        <v>230</v>
      </c>
      <c r="C79" s="4">
        <v>49180</v>
      </c>
      <c r="D79" s="4"/>
    </row>
    <row r="80" spans="1:4" ht="12.75">
      <c r="A80" s="4" t="s">
        <v>270</v>
      </c>
      <c r="B80" s="6" t="s">
        <v>269</v>
      </c>
      <c r="C80" s="4">
        <v>24225</v>
      </c>
      <c r="D80" s="4"/>
    </row>
    <row r="81" spans="1:4" ht="12.75">
      <c r="A81" s="11" t="s">
        <v>300</v>
      </c>
      <c r="B81" s="16" t="s">
        <v>301</v>
      </c>
      <c r="C81" s="4">
        <v>-24225</v>
      </c>
      <c r="D81" s="4">
        <v>-24225</v>
      </c>
    </row>
    <row r="82" spans="1:4" ht="12.75">
      <c r="A82" s="11" t="s">
        <v>302</v>
      </c>
      <c r="B82" s="16" t="s">
        <v>303</v>
      </c>
      <c r="C82" s="4">
        <v>-36474</v>
      </c>
      <c r="D82" s="4">
        <v>-30545</v>
      </c>
    </row>
    <row r="83" spans="1:4" ht="12.75">
      <c r="A83" s="4" t="s">
        <v>271</v>
      </c>
      <c r="B83" s="6" t="s">
        <v>245</v>
      </c>
      <c r="C83" s="4"/>
      <c r="D83" s="4">
        <v>2264</v>
      </c>
    </row>
    <row r="84" spans="1:4" ht="12.75">
      <c r="A84" s="4" t="s">
        <v>111</v>
      </c>
      <c r="B84" s="6" t="s">
        <v>112</v>
      </c>
      <c r="C84" s="4">
        <v>867960</v>
      </c>
      <c r="D84" s="4">
        <v>867960</v>
      </c>
    </row>
    <row r="85" spans="1:4" ht="12.75">
      <c r="A85" s="4" t="s">
        <v>113</v>
      </c>
      <c r="B85" s="6" t="s">
        <v>114</v>
      </c>
      <c r="C85" s="4">
        <v>29027</v>
      </c>
      <c r="D85" s="4">
        <v>29027</v>
      </c>
    </row>
    <row r="86" spans="1:4" ht="12.75">
      <c r="A86" s="4" t="s">
        <v>115</v>
      </c>
      <c r="B86" s="6" t="s">
        <v>116</v>
      </c>
      <c r="C86" s="4"/>
      <c r="D86" s="4">
        <v>-576624</v>
      </c>
    </row>
    <row r="87" spans="1:4" ht="12.75">
      <c r="A87" s="4" t="s">
        <v>117</v>
      </c>
      <c r="B87" s="6" t="s">
        <v>118</v>
      </c>
      <c r="C87" s="4"/>
      <c r="D87" s="4">
        <v>-70229</v>
      </c>
    </row>
    <row r="88" spans="1:4" ht="12.75">
      <c r="A88" s="3" t="s">
        <v>119</v>
      </c>
      <c r="B88" s="6"/>
      <c r="C88" s="3">
        <f>SUM(C76:C87)</f>
        <v>662072</v>
      </c>
      <c r="D88" s="3">
        <f>SUM(D76:D87)</f>
        <v>-14994</v>
      </c>
    </row>
    <row r="89" spans="1:4" ht="12.75">
      <c r="A89" s="3" t="s">
        <v>120</v>
      </c>
      <c r="B89" s="3"/>
      <c r="C89" s="3">
        <f>C54+C62+C70+C73+C88</f>
        <v>13056399</v>
      </c>
      <c r="D89" s="3">
        <f>D54+D62+D70+D73+D88</f>
        <v>12000042</v>
      </c>
    </row>
    <row r="90" spans="1:4" ht="12.75">
      <c r="A90" s="20"/>
      <c r="B90" s="20"/>
      <c r="C90" s="20"/>
      <c r="D90" s="20"/>
    </row>
    <row r="91" spans="1:4" ht="12.75">
      <c r="A91" s="8"/>
      <c r="B91" s="8"/>
      <c r="C91" s="8"/>
      <c r="D91" s="8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</sheetData>
  <sheetProtection/>
  <mergeCells count="1">
    <mergeCell ref="A2:D2"/>
  </mergeCells>
  <printOptions/>
  <pageMargins left="0.7874015748031497" right="0.75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3.14062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1" spans="1:4" ht="12.75">
      <c r="A1" s="9"/>
      <c r="B1" s="9"/>
      <c r="C1" s="9"/>
      <c r="D1" s="9"/>
    </row>
    <row r="2" spans="1:4" ht="12.75">
      <c r="A2" s="33" t="s">
        <v>304</v>
      </c>
      <c r="B2" s="33"/>
      <c r="C2" s="33"/>
      <c r="D2" s="33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5" t="s">
        <v>0</v>
      </c>
      <c r="B5" s="15" t="s">
        <v>1</v>
      </c>
      <c r="C5" s="15" t="s">
        <v>49</v>
      </c>
      <c r="D5" s="15" t="s">
        <v>50</v>
      </c>
    </row>
    <row r="6" spans="1:4" ht="12.75">
      <c r="A6" s="29"/>
      <c r="B6" s="29"/>
      <c r="C6" s="1" t="s">
        <v>52</v>
      </c>
      <c r="D6" s="1" t="s">
        <v>305</v>
      </c>
    </row>
    <row r="7" spans="1:4" ht="12.75">
      <c r="A7" s="3" t="s">
        <v>121</v>
      </c>
      <c r="B7" s="2" t="s">
        <v>122</v>
      </c>
      <c r="C7" s="3">
        <f>C8+C9</f>
        <v>4155989</v>
      </c>
      <c r="D7" s="3">
        <f>D8+D9</f>
        <v>4019443</v>
      </c>
    </row>
    <row r="8" spans="1:4" ht="12.75">
      <c r="A8" s="4" t="s">
        <v>123</v>
      </c>
      <c r="B8" s="5" t="s">
        <v>124</v>
      </c>
      <c r="C8" s="4">
        <v>4006923</v>
      </c>
      <c r="D8" s="4">
        <v>3870654</v>
      </c>
    </row>
    <row r="9" spans="1:4" ht="12.75">
      <c r="A9" s="4" t="s">
        <v>126</v>
      </c>
      <c r="B9" s="5" t="s">
        <v>125</v>
      </c>
      <c r="C9" s="4">
        <v>149066</v>
      </c>
      <c r="D9" s="4">
        <v>148789</v>
      </c>
    </row>
    <row r="10" spans="1:4" ht="12.75">
      <c r="A10" s="3" t="s">
        <v>127</v>
      </c>
      <c r="B10" s="18" t="s">
        <v>128</v>
      </c>
      <c r="C10" s="3">
        <f>C11+C13+C12+C14+C15</f>
        <v>699588</v>
      </c>
      <c r="D10" s="3">
        <f>D11+D13+D12+D14+D15</f>
        <v>609554</v>
      </c>
    </row>
    <row r="11" spans="1:4" ht="12.75">
      <c r="A11" s="4" t="s">
        <v>129</v>
      </c>
      <c r="B11" s="5" t="s">
        <v>130</v>
      </c>
      <c r="C11" s="4">
        <v>201196</v>
      </c>
      <c r="D11" s="4">
        <v>201096</v>
      </c>
    </row>
    <row r="12" spans="1:4" ht="12.75">
      <c r="A12" s="4" t="s">
        <v>131</v>
      </c>
      <c r="B12" s="5" t="s">
        <v>132</v>
      </c>
      <c r="C12" s="4">
        <v>252362</v>
      </c>
      <c r="D12" s="4">
        <v>175577</v>
      </c>
    </row>
    <row r="13" spans="1:4" ht="12.75">
      <c r="A13" s="4" t="s">
        <v>133</v>
      </c>
      <c r="B13" s="5" t="s">
        <v>134</v>
      </c>
      <c r="C13" s="4">
        <v>133647</v>
      </c>
      <c r="D13" s="4">
        <v>130825</v>
      </c>
    </row>
    <row r="14" spans="1:4" ht="12.75">
      <c r="A14" s="4" t="s">
        <v>135</v>
      </c>
      <c r="B14" s="5" t="s">
        <v>136</v>
      </c>
      <c r="C14" s="4">
        <v>88020</v>
      </c>
      <c r="D14" s="4">
        <v>79850</v>
      </c>
    </row>
    <row r="15" spans="1:4" ht="12.75">
      <c r="A15" s="4" t="s">
        <v>138</v>
      </c>
      <c r="B15" s="5" t="s">
        <v>137</v>
      </c>
      <c r="C15" s="4">
        <v>24363</v>
      </c>
      <c r="D15" s="4">
        <v>22206</v>
      </c>
    </row>
    <row r="16" spans="1:4" ht="12.75">
      <c r="A16" s="3" t="s">
        <v>141</v>
      </c>
      <c r="B16" s="18" t="s">
        <v>139</v>
      </c>
      <c r="C16" s="3">
        <f>C17+C18+C19+C20</f>
        <v>920535</v>
      </c>
      <c r="D16" s="3">
        <f>D17+D18+D19+D20</f>
        <v>871505</v>
      </c>
    </row>
    <row r="17" spans="1:4" ht="12.75">
      <c r="A17" s="4" t="s">
        <v>142</v>
      </c>
      <c r="B17" s="5" t="s">
        <v>140</v>
      </c>
      <c r="C17" s="4">
        <v>513859</v>
      </c>
      <c r="D17" s="4">
        <v>491586</v>
      </c>
    </row>
    <row r="18" spans="1:4" ht="12.75">
      <c r="A18" s="4" t="s">
        <v>143</v>
      </c>
      <c r="B18" s="5" t="s">
        <v>144</v>
      </c>
      <c r="C18" s="4">
        <v>81593</v>
      </c>
      <c r="D18" s="4">
        <v>73361</v>
      </c>
    </row>
    <row r="19" spans="1:4" ht="12.75">
      <c r="A19" s="4" t="s">
        <v>147</v>
      </c>
      <c r="B19" s="5" t="s">
        <v>145</v>
      </c>
      <c r="C19" s="4">
        <v>230226</v>
      </c>
      <c r="D19" s="4">
        <v>218624</v>
      </c>
    </row>
    <row r="20" spans="1:4" ht="12.75">
      <c r="A20" s="4" t="s">
        <v>148</v>
      </c>
      <c r="B20" s="5" t="s">
        <v>146</v>
      </c>
      <c r="C20" s="4">
        <v>94857</v>
      </c>
      <c r="D20" s="4">
        <v>87934</v>
      </c>
    </row>
    <row r="21" spans="1:4" ht="12.75">
      <c r="A21" s="3" t="s">
        <v>149</v>
      </c>
      <c r="B21" s="18" t="s">
        <v>150</v>
      </c>
      <c r="C21" s="3">
        <f>C22+C23+C24+C25+C26+C27+C28+C29+C30+C31+C32+C33+C34+C35</f>
        <v>3726143</v>
      </c>
      <c r="D21" s="3">
        <f>D22+D23+D24+D25+D26+D27+D28+D29+D30+D31+D32+D33+D34+D35</f>
        <v>3227580</v>
      </c>
    </row>
    <row r="22" spans="1:4" ht="12.75">
      <c r="A22" s="4" t="s">
        <v>151</v>
      </c>
      <c r="B22" s="5" t="s">
        <v>152</v>
      </c>
      <c r="C22" s="4">
        <v>541665</v>
      </c>
      <c r="D22" s="4">
        <v>466716</v>
      </c>
    </row>
    <row r="23" spans="1:4" ht="12.75">
      <c r="A23" s="4" t="s">
        <v>154</v>
      </c>
      <c r="B23" s="5" t="s">
        <v>153</v>
      </c>
      <c r="C23" s="4">
        <v>17330</v>
      </c>
      <c r="D23" s="4">
        <v>15012</v>
      </c>
    </row>
    <row r="24" spans="1:4" ht="12.75">
      <c r="A24" s="4" t="s">
        <v>155</v>
      </c>
      <c r="B24" s="5" t="s">
        <v>156</v>
      </c>
      <c r="C24" s="4">
        <v>105987</v>
      </c>
      <c r="D24" s="4">
        <v>92388</v>
      </c>
    </row>
    <row r="25" spans="1:4" ht="12.75">
      <c r="A25" s="4" t="s">
        <v>157</v>
      </c>
      <c r="B25" s="5" t="s">
        <v>158</v>
      </c>
      <c r="C25" s="4">
        <v>115687</v>
      </c>
      <c r="D25" s="4">
        <v>103385</v>
      </c>
    </row>
    <row r="26" spans="1:4" ht="12.75">
      <c r="A26" s="4" t="s">
        <v>159</v>
      </c>
      <c r="B26" s="5" t="s">
        <v>160</v>
      </c>
      <c r="C26" s="4">
        <v>495761</v>
      </c>
      <c r="D26" s="4">
        <v>458779</v>
      </c>
    </row>
    <row r="27" spans="1:4" ht="12.75">
      <c r="A27" s="4" t="s">
        <v>162</v>
      </c>
      <c r="B27" s="5" t="s">
        <v>161</v>
      </c>
      <c r="C27" s="4">
        <v>917538</v>
      </c>
      <c r="D27" s="4">
        <v>872454</v>
      </c>
    </row>
    <row r="28" spans="1:4" ht="12.75">
      <c r="A28" s="4" t="s">
        <v>163</v>
      </c>
      <c r="B28" s="5" t="s">
        <v>164</v>
      </c>
      <c r="C28" s="4">
        <v>1196730</v>
      </c>
      <c r="D28" s="4">
        <v>996728</v>
      </c>
    </row>
    <row r="29" spans="1:4" ht="12.75">
      <c r="A29" s="4" t="s">
        <v>165</v>
      </c>
      <c r="B29" s="5" t="s">
        <v>166</v>
      </c>
      <c r="C29" s="4">
        <v>201625</v>
      </c>
      <c r="D29" s="4">
        <v>134301</v>
      </c>
    </row>
    <row r="30" spans="1:4" ht="12.75">
      <c r="A30" s="4" t="s">
        <v>169</v>
      </c>
      <c r="B30" s="5" t="s">
        <v>170</v>
      </c>
      <c r="C30" s="4">
        <v>34737</v>
      </c>
      <c r="D30" s="4">
        <v>28663</v>
      </c>
    </row>
    <row r="31" spans="1:4" ht="12.75">
      <c r="A31" s="4" t="s">
        <v>172</v>
      </c>
      <c r="B31" s="5" t="s">
        <v>171</v>
      </c>
      <c r="C31" s="4">
        <v>26085</v>
      </c>
      <c r="D31" s="4">
        <v>617</v>
      </c>
    </row>
    <row r="32" spans="1:4" ht="12.75">
      <c r="A32" s="4" t="s">
        <v>173</v>
      </c>
      <c r="B32" s="5" t="s">
        <v>174</v>
      </c>
      <c r="C32" s="4">
        <v>50942</v>
      </c>
      <c r="D32" s="4">
        <v>47265</v>
      </c>
    </row>
    <row r="33" spans="1:4" ht="12.75">
      <c r="A33" s="4" t="s">
        <v>175</v>
      </c>
      <c r="B33" s="5" t="s">
        <v>176</v>
      </c>
      <c r="C33" s="4">
        <v>8597</v>
      </c>
      <c r="D33" s="4"/>
    </row>
    <row r="34" spans="1:4" ht="12.75">
      <c r="A34" s="4" t="s">
        <v>177</v>
      </c>
      <c r="B34" s="5" t="s">
        <v>178</v>
      </c>
      <c r="C34" s="4">
        <v>4314</v>
      </c>
      <c r="D34" s="4">
        <v>4127</v>
      </c>
    </row>
    <row r="35" spans="1:4" ht="12.75">
      <c r="A35" s="4" t="s">
        <v>179</v>
      </c>
      <c r="B35" s="5" t="s">
        <v>180</v>
      </c>
      <c r="C35" s="4">
        <v>9145</v>
      </c>
      <c r="D35" s="4">
        <v>7145</v>
      </c>
    </row>
    <row r="36" spans="1:4" ht="12.75">
      <c r="A36" s="4" t="s">
        <v>306</v>
      </c>
      <c r="B36" s="18" t="s">
        <v>307</v>
      </c>
      <c r="C36" s="3">
        <f>C37+C38</f>
        <v>75308</v>
      </c>
      <c r="D36" s="3">
        <f>D37+D38</f>
        <v>56334</v>
      </c>
    </row>
    <row r="37" spans="1:4" ht="12.75">
      <c r="A37" s="4" t="s">
        <v>308</v>
      </c>
      <c r="B37" s="5" t="s">
        <v>289</v>
      </c>
      <c r="C37" s="4">
        <v>18016</v>
      </c>
      <c r="D37" s="4">
        <v>13599</v>
      </c>
    </row>
    <row r="38" spans="1:4" ht="12.75">
      <c r="A38" s="4" t="s">
        <v>309</v>
      </c>
      <c r="B38" s="5" t="s">
        <v>290</v>
      </c>
      <c r="C38" s="4">
        <v>57292</v>
      </c>
      <c r="D38" s="4">
        <v>42735</v>
      </c>
    </row>
    <row r="39" spans="1:4" ht="12.75">
      <c r="A39" s="3" t="s">
        <v>246</v>
      </c>
      <c r="B39" s="18" t="s">
        <v>247</v>
      </c>
      <c r="C39" s="3">
        <f>C40</f>
        <v>10000</v>
      </c>
      <c r="D39" s="3">
        <f>D40</f>
        <v>2586</v>
      </c>
    </row>
    <row r="40" spans="1:4" ht="12.75">
      <c r="A40" s="4" t="s">
        <v>278</v>
      </c>
      <c r="B40" s="5" t="s">
        <v>196</v>
      </c>
      <c r="C40" s="4">
        <v>10000</v>
      </c>
      <c r="D40" s="4">
        <v>2586</v>
      </c>
    </row>
    <row r="41" spans="1:4" ht="12.75">
      <c r="A41" s="3" t="s">
        <v>279</v>
      </c>
      <c r="B41" s="18" t="s">
        <v>280</v>
      </c>
      <c r="C41" s="3">
        <f>C42</f>
        <v>2000</v>
      </c>
      <c r="D41" s="3">
        <f>D42</f>
        <v>1827</v>
      </c>
    </row>
    <row r="42" spans="1:4" ht="12.75">
      <c r="A42" s="4" t="s">
        <v>282</v>
      </c>
      <c r="B42" s="5" t="s">
        <v>281</v>
      </c>
      <c r="C42" s="4">
        <v>2000</v>
      </c>
      <c r="D42" s="4">
        <v>1827</v>
      </c>
    </row>
    <row r="43" spans="1:4" ht="12.75">
      <c r="A43" s="4" t="s">
        <v>181</v>
      </c>
      <c r="B43" s="18" t="s">
        <v>39</v>
      </c>
      <c r="C43" s="3">
        <v>85973</v>
      </c>
      <c r="D43" s="3">
        <v>44096</v>
      </c>
    </row>
    <row r="44" spans="1:4" ht="12.75">
      <c r="A44" s="4" t="s">
        <v>183</v>
      </c>
      <c r="B44" s="18" t="s">
        <v>184</v>
      </c>
      <c r="C44" s="3">
        <f>C45+C46</f>
        <v>34508</v>
      </c>
      <c r="D44" s="3">
        <f>D45+D46</f>
        <v>31709</v>
      </c>
    </row>
    <row r="45" spans="1:4" ht="12.75">
      <c r="A45" s="4" t="s">
        <v>185</v>
      </c>
      <c r="B45" s="5" t="s">
        <v>182</v>
      </c>
      <c r="C45" s="4"/>
      <c r="D45" s="4"/>
    </row>
    <row r="46" spans="1:4" ht="12.75">
      <c r="A46" s="4" t="s">
        <v>186</v>
      </c>
      <c r="B46" s="5" t="s">
        <v>187</v>
      </c>
      <c r="C46" s="4">
        <v>34508</v>
      </c>
      <c r="D46" s="4">
        <v>31709</v>
      </c>
    </row>
    <row r="47" spans="1:4" ht="12.75">
      <c r="A47" s="4" t="s">
        <v>257</v>
      </c>
      <c r="B47" s="18" t="s">
        <v>189</v>
      </c>
      <c r="C47" s="3">
        <f>C48+C49</f>
        <v>5012</v>
      </c>
      <c r="D47" s="3">
        <f>D48+D49</f>
        <v>5012</v>
      </c>
    </row>
    <row r="48" spans="1:4" ht="12.75">
      <c r="A48" s="4" t="s">
        <v>190</v>
      </c>
      <c r="B48" s="5" t="s">
        <v>191</v>
      </c>
      <c r="C48" s="4">
        <v>5012</v>
      </c>
      <c r="D48" s="4">
        <v>5012</v>
      </c>
    </row>
    <row r="49" spans="1:4" ht="12.75">
      <c r="A49" s="4" t="s">
        <v>192</v>
      </c>
      <c r="B49" s="5" t="s">
        <v>205</v>
      </c>
      <c r="C49" s="4"/>
      <c r="D49" s="4"/>
    </row>
    <row r="50" spans="1:4" ht="12.75">
      <c r="A50" s="4" t="s">
        <v>193</v>
      </c>
      <c r="B50" s="18" t="s">
        <v>43</v>
      </c>
      <c r="C50" s="3">
        <v>192800</v>
      </c>
      <c r="D50" s="3">
        <v>192800</v>
      </c>
    </row>
    <row r="51" spans="1:4" ht="12.75">
      <c r="A51" s="21" t="s">
        <v>197</v>
      </c>
      <c r="B51" s="30" t="s">
        <v>194</v>
      </c>
      <c r="C51" s="3">
        <v>6525</v>
      </c>
      <c r="D51" s="3">
        <v>6525</v>
      </c>
    </row>
    <row r="52" spans="1:4" ht="12.75">
      <c r="A52" s="4" t="s">
        <v>198</v>
      </c>
      <c r="B52" s="18" t="s">
        <v>199</v>
      </c>
      <c r="C52" s="3">
        <v>2794589</v>
      </c>
      <c r="D52" s="3">
        <v>2705000</v>
      </c>
    </row>
    <row r="53" spans="1:4" ht="12.75">
      <c r="A53" s="4" t="s">
        <v>202</v>
      </c>
      <c r="B53" s="18" t="s">
        <v>200</v>
      </c>
      <c r="C53" s="3">
        <f>C54+C55+C56+C57+C58+C59</f>
        <v>194493</v>
      </c>
      <c r="D53" s="3">
        <f>D54+D55+D56+D57+D58+D59</f>
        <v>169405</v>
      </c>
    </row>
    <row r="54" spans="1:4" ht="12.75">
      <c r="A54" s="4" t="s">
        <v>248</v>
      </c>
      <c r="B54" s="5" t="s">
        <v>251</v>
      </c>
      <c r="C54" s="11">
        <v>3924</v>
      </c>
      <c r="D54" s="11">
        <v>3924</v>
      </c>
    </row>
    <row r="55" spans="1:4" ht="12.75">
      <c r="A55" s="11" t="s">
        <v>310</v>
      </c>
      <c r="B55" s="32" t="s">
        <v>252</v>
      </c>
      <c r="C55" s="11">
        <v>29988</v>
      </c>
      <c r="D55" s="11">
        <v>29682</v>
      </c>
    </row>
    <row r="56" spans="1:4" ht="12.75">
      <c r="A56" s="27" t="s">
        <v>250</v>
      </c>
      <c r="B56" s="5" t="s">
        <v>253</v>
      </c>
      <c r="C56" s="11">
        <v>112941</v>
      </c>
      <c r="D56" s="11">
        <v>88476</v>
      </c>
    </row>
    <row r="57" spans="1:4" ht="12.75">
      <c r="A57" s="27" t="s">
        <v>261</v>
      </c>
      <c r="B57" s="5" t="s">
        <v>254</v>
      </c>
      <c r="C57" s="11">
        <v>2330</v>
      </c>
      <c r="D57" s="11">
        <v>2013</v>
      </c>
    </row>
    <row r="58" spans="1:4" ht="12.75">
      <c r="A58" s="27" t="s">
        <v>272</v>
      </c>
      <c r="B58" s="5" t="s">
        <v>259</v>
      </c>
      <c r="C58" s="11"/>
      <c r="D58" s="11"/>
    </row>
    <row r="59" spans="1:4" ht="12.75">
      <c r="A59" s="27" t="s">
        <v>273</v>
      </c>
      <c r="B59" s="5" t="s">
        <v>260</v>
      </c>
      <c r="C59" s="11">
        <v>45310</v>
      </c>
      <c r="D59" s="11">
        <v>45310</v>
      </c>
    </row>
    <row r="60" spans="1:4" ht="12.75">
      <c r="A60" s="4" t="s">
        <v>203</v>
      </c>
      <c r="B60" s="5" t="s">
        <v>201</v>
      </c>
      <c r="C60" s="3">
        <f>C62+C61</f>
        <v>152936</v>
      </c>
      <c r="D60" s="3">
        <f>D62+D61</f>
        <v>56666</v>
      </c>
    </row>
    <row r="61" spans="1:4" ht="12.75">
      <c r="A61" s="4" t="s">
        <v>274</v>
      </c>
      <c r="B61" s="5" t="s">
        <v>275</v>
      </c>
      <c r="C61" s="11">
        <v>4080</v>
      </c>
      <c r="D61" s="11">
        <v>4080</v>
      </c>
    </row>
    <row r="62" spans="1:4" ht="12.75">
      <c r="A62" s="4" t="s">
        <v>255</v>
      </c>
      <c r="B62" s="5" t="s">
        <v>256</v>
      </c>
      <c r="C62" s="11">
        <v>148856</v>
      </c>
      <c r="D62" s="11">
        <v>52586</v>
      </c>
    </row>
    <row r="63" spans="1:4" ht="12.75">
      <c r="A63" s="4" t="s">
        <v>276</v>
      </c>
      <c r="B63" s="5" t="s">
        <v>277</v>
      </c>
      <c r="C63" s="3"/>
      <c r="D63" s="3"/>
    </row>
    <row r="64" spans="1:4" ht="12.75">
      <c r="A64" s="3" t="s">
        <v>204</v>
      </c>
      <c r="B64" s="18"/>
      <c r="C64" s="3">
        <f>C7+C10+C16+C21+C39+C43+C44+C47+C50+C51+C52+C53+C60+C63+C41+C36</f>
        <v>13056399</v>
      </c>
      <c r="D64" s="3">
        <f>D7+D10+D16+D21+D39+D43+D44+D47+D50+D51+D52+D53+D60+D63+D41+D36</f>
        <v>12000042</v>
      </c>
    </row>
    <row r="65" spans="1:4" ht="12.75">
      <c r="A65" s="19"/>
      <c r="B65" s="24"/>
      <c r="C65" s="28"/>
      <c r="D65" s="19"/>
    </row>
    <row r="66" spans="1:4" ht="12.75">
      <c r="A66" s="9"/>
      <c r="B66" s="25"/>
      <c r="C66" s="8"/>
      <c r="D66" s="9"/>
    </row>
    <row r="67" spans="1:4" ht="12.75">
      <c r="A67" s="9"/>
      <c r="B67" s="25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</sheetData>
  <sheetProtection/>
  <mergeCells count="1"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3.14062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2" spans="1:4" ht="12.75">
      <c r="A2" s="33" t="s">
        <v>206</v>
      </c>
      <c r="B2" s="33"/>
      <c r="C2" s="33"/>
      <c r="D2" s="33"/>
    </row>
    <row r="3" spans="1:4" ht="12.75">
      <c r="A3" s="33" t="s">
        <v>207</v>
      </c>
      <c r="B3" s="33"/>
      <c r="C3" s="33"/>
      <c r="D3" s="33"/>
    </row>
    <row r="4" spans="1:4" ht="12.75">
      <c r="A4" s="33" t="s">
        <v>311</v>
      </c>
      <c r="B4" s="33"/>
      <c r="C4" s="33"/>
      <c r="D4" s="33"/>
    </row>
    <row r="5" spans="1:4" ht="12.75">
      <c r="A5" s="14"/>
      <c r="B5" s="14"/>
      <c r="C5" s="14"/>
      <c r="D5" s="14"/>
    </row>
    <row r="6" spans="1:8" ht="12.75">
      <c r="A6" s="15" t="s">
        <v>0</v>
      </c>
      <c r="B6" s="15" t="s">
        <v>1</v>
      </c>
      <c r="C6" s="15" t="s">
        <v>49</v>
      </c>
      <c r="D6" s="15" t="s">
        <v>50</v>
      </c>
      <c r="E6" s="7"/>
      <c r="F6" s="7"/>
      <c r="G6" s="7"/>
      <c r="H6" s="7"/>
    </row>
    <row r="7" spans="1:8" ht="12.75">
      <c r="A7" s="29"/>
      <c r="B7" s="29"/>
      <c r="C7" s="1" t="s">
        <v>52</v>
      </c>
      <c r="D7" s="1" t="s">
        <v>305</v>
      </c>
      <c r="E7" s="7"/>
      <c r="F7" s="7"/>
      <c r="G7" s="7"/>
      <c r="H7" s="7"/>
    </row>
    <row r="8" spans="1:8" ht="12.75">
      <c r="A8" s="3" t="s">
        <v>54</v>
      </c>
      <c r="B8" s="4"/>
      <c r="C8" s="4"/>
      <c r="D8" s="4"/>
      <c r="E8" s="9"/>
      <c r="F8" s="9"/>
      <c r="G8" s="9"/>
      <c r="H8" s="9"/>
    </row>
    <row r="9" spans="1:8" ht="12.75">
      <c r="A9" s="3" t="s">
        <v>58</v>
      </c>
      <c r="B9" s="6"/>
      <c r="C9" s="4"/>
      <c r="D9" s="4"/>
      <c r="E9" s="12"/>
      <c r="F9" s="12"/>
      <c r="G9" s="12"/>
      <c r="H9" s="9"/>
    </row>
    <row r="10" spans="1:8" ht="12.75">
      <c r="A10" s="3" t="s">
        <v>59</v>
      </c>
      <c r="B10" s="2" t="s">
        <v>9</v>
      </c>
      <c r="C10" s="3">
        <f>C11</f>
        <v>0</v>
      </c>
      <c r="D10" s="3">
        <f>D11</f>
        <v>1</v>
      </c>
      <c r="E10" s="12"/>
      <c r="F10" s="12"/>
      <c r="G10" s="12"/>
      <c r="H10" s="8"/>
    </row>
    <row r="11" spans="1:8" ht="12.75">
      <c r="A11" s="4" t="s">
        <v>62</v>
      </c>
      <c r="B11" s="5" t="s">
        <v>15</v>
      </c>
      <c r="C11" s="4"/>
      <c r="D11" s="4">
        <v>1</v>
      </c>
      <c r="E11" s="13"/>
      <c r="F11" s="12"/>
      <c r="G11" s="12"/>
      <c r="H11" s="9"/>
    </row>
    <row r="12" spans="1:8" ht="12.75">
      <c r="A12" s="4" t="s">
        <v>63</v>
      </c>
      <c r="B12" s="5" t="s">
        <v>64</v>
      </c>
      <c r="C12" s="4"/>
      <c r="D12" s="4"/>
      <c r="E12" s="13"/>
      <c r="F12" s="12"/>
      <c r="G12" s="12"/>
      <c r="H12" s="9"/>
    </row>
    <row r="13" spans="1:8" ht="12.75">
      <c r="A13" s="3" t="s">
        <v>16</v>
      </c>
      <c r="B13" s="2" t="s">
        <v>17</v>
      </c>
      <c r="C13" s="3"/>
      <c r="D13" s="3"/>
      <c r="E13" s="12"/>
      <c r="F13" s="12"/>
      <c r="G13" s="12"/>
      <c r="H13" s="8"/>
    </row>
    <row r="14" spans="1:8" ht="12.75">
      <c r="A14" s="4" t="s">
        <v>26</v>
      </c>
      <c r="B14" s="5" t="s">
        <v>27</v>
      </c>
      <c r="C14" s="4"/>
      <c r="D14" s="4"/>
      <c r="E14" s="13"/>
      <c r="F14" s="12"/>
      <c r="G14" s="12"/>
      <c r="H14" s="9"/>
    </row>
    <row r="15" spans="1:8" ht="12.75">
      <c r="A15" s="4" t="s">
        <v>47</v>
      </c>
      <c r="B15" s="5" t="s">
        <v>48</v>
      </c>
      <c r="C15" s="4"/>
      <c r="D15" s="4"/>
      <c r="E15" s="12"/>
      <c r="F15" s="12"/>
      <c r="G15" s="12"/>
      <c r="H15" s="9"/>
    </row>
    <row r="16" spans="1:8" ht="12.75">
      <c r="A16" s="4" t="s">
        <v>28</v>
      </c>
      <c r="B16" s="6" t="s">
        <v>29</v>
      </c>
      <c r="C16" s="4"/>
      <c r="D16" s="4"/>
      <c r="E16" s="13"/>
      <c r="F16" s="12"/>
      <c r="G16" s="12"/>
      <c r="H16" s="9"/>
    </row>
    <row r="17" spans="1:8" ht="12.75">
      <c r="A17" s="3" t="s">
        <v>69</v>
      </c>
      <c r="B17" s="2" t="s">
        <v>30</v>
      </c>
      <c r="C17" s="3">
        <f>C18</f>
        <v>0</v>
      </c>
      <c r="D17" s="3">
        <f>D18</f>
        <v>0</v>
      </c>
      <c r="E17" s="12"/>
      <c r="F17" s="12"/>
      <c r="G17" s="12"/>
      <c r="H17" s="8"/>
    </row>
    <row r="18" spans="1:8" ht="12.75">
      <c r="A18" s="4" t="s">
        <v>70</v>
      </c>
      <c r="B18" s="5" t="s">
        <v>31</v>
      </c>
      <c r="C18" s="4"/>
      <c r="D18" s="4"/>
      <c r="E18" s="13"/>
      <c r="F18" s="12"/>
      <c r="G18" s="12"/>
      <c r="H18" s="9"/>
    </row>
    <row r="19" spans="1:8" ht="12.75">
      <c r="A19" s="3" t="s">
        <v>32</v>
      </c>
      <c r="B19" s="2" t="s">
        <v>33</v>
      </c>
      <c r="C19" s="3">
        <f>C20+C21+C22</f>
        <v>0</v>
      </c>
      <c r="D19" s="3">
        <f>D20+D21+D22</f>
        <v>2148</v>
      </c>
      <c r="E19" s="12"/>
      <c r="F19" s="12"/>
      <c r="G19" s="12"/>
      <c r="H19" s="8"/>
    </row>
    <row r="20" spans="1:8" s="17" customFormat="1" ht="12.75">
      <c r="A20" s="11" t="s">
        <v>73</v>
      </c>
      <c r="B20" s="16" t="s">
        <v>71</v>
      </c>
      <c r="C20" s="11"/>
      <c r="D20" s="11"/>
      <c r="E20" s="12"/>
      <c r="F20" s="12"/>
      <c r="G20" s="12"/>
      <c r="H20" s="12"/>
    </row>
    <row r="21" spans="1:8" ht="12.75">
      <c r="A21" s="11" t="s">
        <v>76</v>
      </c>
      <c r="B21" s="16" t="s">
        <v>72</v>
      </c>
      <c r="C21" s="3"/>
      <c r="D21" s="11"/>
      <c r="E21" s="12"/>
      <c r="F21" s="12"/>
      <c r="G21" s="12"/>
      <c r="H21" s="8"/>
    </row>
    <row r="22" spans="1:8" ht="12.75">
      <c r="A22" s="4" t="s">
        <v>74</v>
      </c>
      <c r="B22" s="6" t="s">
        <v>34</v>
      </c>
      <c r="C22" s="4"/>
      <c r="D22" s="4">
        <v>2148</v>
      </c>
      <c r="E22" s="13"/>
      <c r="F22" s="12"/>
      <c r="G22" s="12"/>
      <c r="H22" s="9"/>
    </row>
    <row r="23" spans="1:8" ht="12.75">
      <c r="A23" s="3" t="s">
        <v>35</v>
      </c>
      <c r="B23" s="2" t="s">
        <v>36</v>
      </c>
      <c r="C23" s="3">
        <f>C24+C25</f>
        <v>0</v>
      </c>
      <c r="D23" s="3">
        <f>D24+D25</f>
        <v>0</v>
      </c>
      <c r="E23" s="12"/>
      <c r="F23" s="12"/>
      <c r="G23" s="12"/>
      <c r="H23" s="8"/>
    </row>
    <row r="24" spans="1:8" ht="12.75">
      <c r="A24" s="4" t="s">
        <v>75</v>
      </c>
      <c r="B24" s="6" t="s">
        <v>37</v>
      </c>
      <c r="C24" s="4"/>
      <c r="D24" s="4"/>
      <c r="E24" s="12"/>
      <c r="F24" s="12"/>
      <c r="G24" s="12"/>
      <c r="H24" s="9"/>
    </row>
    <row r="25" spans="1:8" ht="12.75">
      <c r="A25" s="4" t="s">
        <v>77</v>
      </c>
      <c r="B25" s="6" t="s">
        <v>38</v>
      </c>
      <c r="C25" s="4"/>
      <c r="D25" s="4"/>
      <c r="E25" s="12"/>
      <c r="F25" s="12"/>
      <c r="G25" s="12"/>
      <c r="H25" s="9"/>
    </row>
    <row r="26" spans="1:8" ht="12.75">
      <c r="A26" s="3" t="s">
        <v>82</v>
      </c>
      <c r="B26" s="2" t="s">
        <v>43</v>
      </c>
      <c r="C26" s="3">
        <f>C27</f>
        <v>0</v>
      </c>
      <c r="D26" s="3">
        <f>D27</f>
        <v>0</v>
      </c>
      <c r="E26" s="12"/>
      <c r="F26" s="12"/>
      <c r="G26" s="12"/>
      <c r="H26" s="8"/>
    </row>
    <row r="27" spans="1:8" ht="12.75">
      <c r="A27" s="4" t="s">
        <v>83</v>
      </c>
      <c r="B27" s="6" t="s">
        <v>44</v>
      </c>
      <c r="C27" s="4"/>
      <c r="D27" s="4"/>
      <c r="E27" s="12"/>
      <c r="F27" s="12"/>
      <c r="G27" s="12"/>
      <c r="H27" s="9"/>
    </row>
    <row r="28" spans="1:8" ht="12.75">
      <c r="A28" s="3" t="s">
        <v>46</v>
      </c>
      <c r="B28" s="2"/>
      <c r="C28" s="3">
        <f>C10+C13+C17+C19+C23+C26</f>
        <v>0</v>
      </c>
      <c r="D28" s="3">
        <f>D10+D13+D17+D19+D23+D26</f>
        <v>2149</v>
      </c>
      <c r="E28" s="12"/>
      <c r="F28" s="12"/>
      <c r="G28" s="12"/>
      <c r="H28" s="8"/>
    </row>
    <row r="29" spans="1:4" ht="12.75">
      <c r="A29" s="3" t="s">
        <v>218</v>
      </c>
      <c r="B29" s="6" t="s">
        <v>210</v>
      </c>
      <c r="C29" s="3">
        <f>C30</f>
        <v>0</v>
      </c>
      <c r="D29" s="3">
        <f>D30</f>
        <v>11763</v>
      </c>
    </row>
    <row r="30" spans="1:4" ht="12.75">
      <c r="A30" s="4" t="s">
        <v>214</v>
      </c>
      <c r="B30" s="6" t="s">
        <v>226</v>
      </c>
      <c r="C30" s="4"/>
      <c r="D30" s="4">
        <v>11763</v>
      </c>
    </row>
    <row r="31" spans="1:4" ht="12.75">
      <c r="A31" s="4" t="s">
        <v>217</v>
      </c>
      <c r="B31" s="6" t="s">
        <v>104</v>
      </c>
      <c r="C31" s="4"/>
      <c r="D31" s="4"/>
    </row>
    <row r="32" spans="1:4" ht="12.75">
      <c r="A32" s="4" t="s">
        <v>213</v>
      </c>
      <c r="B32" s="6" t="s">
        <v>212</v>
      </c>
      <c r="C32" s="3">
        <f>C33</f>
        <v>1485666</v>
      </c>
      <c r="D32" s="3">
        <f>D33+D34</f>
        <v>1552254</v>
      </c>
    </row>
    <row r="33" spans="1:4" ht="12.75">
      <c r="A33" s="4" t="s">
        <v>214</v>
      </c>
      <c r="B33" s="6" t="s">
        <v>215</v>
      </c>
      <c r="C33" s="4">
        <v>1485666</v>
      </c>
      <c r="D33" s="4">
        <f>1485666+66600</f>
        <v>1552266</v>
      </c>
    </row>
    <row r="34" spans="1:4" ht="12.75">
      <c r="A34" s="4" t="s">
        <v>217</v>
      </c>
      <c r="B34" s="6" t="s">
        <v>216</v>
      </c>
      <c r="C34" s="3"/>
      <c r="D34" s="11">
        <v>-12</v>
      </c>
    </row>
    <row r="35" spans="1:4" ht="12.75">
      <c r="A35" s="3" t="s">
        <v>105</v>
      </c>
      <c r="B35" s="6"/>
      <c r="C35" s="3">
        <f>C29+C32</f>
        <v>1485666</v>
      </c>
      <c r="D35" s="3">
        <f>D29+D32</f>
        <v>1564017</v>
      </c>
    </row>
    <row r="36" spans="1:4" ht="12.75">
      <c r="A36" s="3" t="s">
        <v>219</v>
      </c>
      <c r="B36" s="2" t="s">
        <v>107</v>
      </c>
      <c r="C36" s="3">
        <f>C37+C38</f>
        <v>0</v>
      </c>
      <c r="D36" s="3">
        <v>-247224</v>
      </c>
    </row>
    <row r="37" spans="1:4" ht="12.75">
      <c r="A37" s="4" t="s">
        <v>220</v>
      </c>
      <c r="B37" s="6" t="s">
        <v>221</v>
      </c>
      <c r="C37" s="4"/>
      <c r="D37" s="4"/>
    </row>
    <row r="38" spans="1:4" ht="12.75">
      <c r="A38" s="4" t="s">
        <v>223</v>
      </c>
      <c r="B38" s="6" t="s">
        <v>222</v>
      </c>
      <c r="C38" s="3"/>
      <c r="D38" s="11"/>
    </row>
    <row r="39" spans="1:4" ht="25.5">
      <c r="A39" s="31" t="s">
        <v>287</v>
      </c>
      <c r="B39" s="2">
        <v>7833</v>
      </c>
      <c r="C39" s="3"/>
      <c r="D39" s="11">
        <v>-268772</v>
      </c>
    </row>
    <row r="40" spans="1:4" ht="12.75">
      <c r="A40" s="3" t="s">
        <v>109</v>
      </c>
      <c r="B40" s="2"/>
      <c r="C40" s="3">
        <f>C35</f>
        <v>1485666</v>
      </c>
      <c r="D40" s="3">
        <f>D35+D36+D28+D39</f>
        <v>1050170</v>
      </c>
    </row>
    <row r="41" spans="1:4" ht="12.75">
      <c r="A41" s="3" t="s">
        <v>110</v>
      </c>
      <c r="B41" s="6"/>
      <c r="C41" s="4"/>
      <c r="D41" s="4"/>
    </row>
    <row r="42" spans="1:4" ht="12.75">
      <c r="A42" s="11" t="s">
        <v>314</v>
      </c>
      <c r="B42" s="6" t="s">
        <v>239</v>
      </c>
      <c r="C42" s="4"/>
      <c r="D42" s="4">
        <f>6226-41225</f>
        <v>-34999</v>
      </c>
    </row>
    <row r="43" spans="1:4" ht="12.75">
      <c r="A43" s="4" t="s">
        <v>111</v>
      </c>
      <c r="B43" s="6" t="s">
        <v>112</v>
      </c>
      <c r="C43" s="4"/>
      <c r="D43" s="4">
        <v>27823</v>
      </c>
    </row>
    <row r="44" spans="1:4" ht="12.75">
      <c r="A44" s="4" t="s">
        <v>115</v>
      </c>
      <c r="B44" s="6" t="s">
        <v>116</v>
      </c>
      <c r="C44" s="4"/>
      <c r="D44" s="4">
        <v>-351</v>
      </c>
    </row>
    <row r="45" spans="1:4" ht="12.75">
      <c r="A45" s="3" t="s">
        <v>119</v>
      </c>
      <c r="B45" s="6"/>
      <c r="C45" s="3">
        <f>C43+C44</f>
        <v>0</v>
      </c>
      <c r="D45" s="3">
        <f>D43+D44+D42</f>
        <v>-7527</v>
      </c>
    </row>
    <row r="46" spans="1:4" ht="12.75">
      <c r="A46" s="3" t="s">
        <v>227</v>
      </c>
      <c r="B46" s="3"/>
      <c r="C46" s="3">
        <f>C40+C45</f>
        <v>1485666</v>
      </c>
      <c r="D46" s="3">
        <f>D40+D45</f>
        <v>1042643</v>
      </c>
    </row>
    <row r="47" spans="1:4" ht="12.75">
      <c r="A47" s="20"/>
      <c r="B47" s="26"/>
      <c r="C47" s="20"/>
      <c r="D47" s="20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</sheetData>
  <sheetProtection/>
  <mergeCells count="3">
    <mergeCell ref="A2:D2"/>
    <mergeCell ref="A4:D4"/>
    <mergeCell ref="A3:D3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3.14062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1" spans="1:4" ht="12.75">
      <c r="A1" s="33" t="s">
        <v>208</v>
      </c>
      <c r="B1" s="33"/>
      <c r="C1" s="33"/>
      <c r="D1" s="33"/>
    </row>
    <row r="2" spans="1:4" ht="12.75">
      <c r="A2" s="33" t="s">
        <v>207</v>
      </c>
      <c r="B2" s="33"/>
      <c r="C2" s="33"/>
      <c r="D2" s="33"/>
    </row>
    <row r="3" spans="1:4" ht="12.75">
      <c r="A3" s="33" t="s">
        <v>311</v>
      </c>
      <c r="B3" s="33"/>
      <c r="C3" s="33"/>
      <c r="D3" s="33"/>
    </row>
    <row r="4" spans="1:4" ht="12.75">
      <c r="A4" s="14"/>
      <c r="B4" s="14"/>
      <c r="C4" s="14"/>
      <c r="D4" s="14"/>
    </row>
    <row r="5" spans="1:4" ht="12.75">
      <c r="A5" s="15" t="s">
        <v>0</v>
      </c>
      <c r="B5" s="15" t="s">
        <v>1</v>
      </c>
      <c r="C5" s="15" t="s">
        <v>49</v>
      </c>
      <c r="D5" s="15" t="s">
        <v>50</v>
      </c>
    </row>
    <row r="6" spans="1:4" ht="12.75">
      <c r="A6" s="29"/>
      <c r="B6" s="29"/>
      <c r="C6" s="1" t="s">
        <v>52</v>
      </c>
      <c r="D6" s="1" t="s">
        <v>305</v>
      </c>
    </row>
    <row r="7" spans="1:4" ht="12.75">
      <c r="A7" s="3" t="s">
        <v>121</v>
      </c>
      <c r="B7" s="2" t="s">
        <v>122</v>
      </c>
      <c r="C7" s="3">
        <f>C8+C9</f>
        <v>218683</v>
      </c>
      <c r="D7" s="3">
        <f>D8+D9</f>
        <v>208961</v>
      </c>
    </row>
    <row r="8" spans="1:4" ht="12.75">
      <c r="A8" s="4" t="s">
        <v>123</v>
      </c>
      <c r="B8" s="5" t="s">
        <v>124</v>
      </c>
      <c r="C8" s="4">
        <v>216136</v>
      </c>
      <c r="D8" s="4">
        <v>206997</v>
      </c>
    </row>
    <row r="9" spans="1:4" ht="12.75">
      <c r="A9" s="4" t="s">
        <v>126</v>
      </c>
      <c r="B9" s="5" t="s">
        <v>125</v>
      </c>
      <c r="C9" s="4">
        <v>2547</v>
      </c>
      <c r="D9" s="4">
        <v>1964</v>
      </c>
    </row>
    <row r="10" spans="1:4" ht="12.75">
      <c r="A10" s="3" t="s">
        <v>127</v>
      </c>
      <c r="B10" s="18" t="s">
        <v>128</v>
      </c>
      <c r="C10" s="3">
        <f>C11+C13+C12+C14+C15</f>
        <v>325035</v>
      </c>
      <c r="D10" s="3">
        <f>D11+D13+D12+D14+D15</f>
        <v>322120</v>
      </c>
    </row>
    <row r="11" spans="1:4" ht="12.75">
      <c r="A11" s="4" t="s">
        <v>129</v>
      </c>
      <c r="B11" s="5" t="s">
        <v>130</v>
      </c>
      <c r="C11" s="4">
        <v>284409</v>
      </c>
      <c r="D11" s="4">
        <v>278434</v>
      </c>
    </row>
    <row r="12" spans="1:4" ht="12.75">
      <c r="A12" s="4" t="s">
        <v>131</v>
      </c>
      <c r="B12" s="5" t="s">
        <v>132</v>
      </c>
      <c r="C12" s="4">
        <v>39899</v>
      </c>
      <c r="D12" s="4">
        <v>43259</v>
      </c>
    </row>
    <row r="13" spans="1:4" ht="12.75">
      <c r="A13" s="4" t="s">
        <v>133</v>
      </c>
      <c r="B13" s="5" t="s">
        <v>134</v>
      </c>
      <c r="C13" s="4"/>
      <c r="D13" s="4"/>
    </row>
    <row r="14" spans="1:4" ht="12.75">
      <c r="A14" s="4" t="s">
        <v>135</v>
      </c>
      <c r="B14" s="5" t="s">
        <v>136</v>
      </c>
      <c r="C14" s="4"/>
      <c r="D14" s="4"/>
    </row>
    <row r="15" spans="1:4" ht="12.75">
      <c r="A15" s="4" t="s">
        <v>138</v>
      </c>
      <c r="B15" s="5" t="s">
        <v>137</v>
      </c>
      <c r="C15" s="4">
        <v>727</v>
      </c>
      <c r="D15" s="4">
        <v>427</v>
      </c>
    </row>
    <row r="16" spans="1:4" ht="12.75">
      <c r="A16" s="3" t="s">
        <v>141</v>
      </c>
      <c r="B16" s="18" t="s">
        <v>139</v>
      </c>
      <c r="C16" s="3">
        <f>C17+C18+C19+C20</f>
        <v>113316</v>
      </c>
      <c r="D16" s="3">
        <f>D17+D18+D19+D20</f>
        <v>100601</v>
      </c>
    </row>
    <row r="17" spans="1:4" ht="12.75">
      <c r="A17" s="4" t="s">
        <v>142</v>
      </c>
      <c r="B17" s="5" t="s">
        <v>140</v>
      </c>
      <c r="C17" s="4">
        <v>59782</v>
      </c>
      <c r="D17" s="4">
        <v>56822</v>
      </c>
    </row>
    <row r="18" spans="1:4" ht="12.75">
      <c r="A18" s="4" t="s">
        <v>143</v>
      </c>
      <c r="B18" s="5" t="s">
        <v>144</v>
      </c>
      <c r="C18" s="4">
        <v>11554</v>
      </c>
      <c r="D18" s="4">
        <v>8562</v>
      </c>
    </row>
    <row r="19" spans="1:4" ht="12.75">
      <c r="A19" s="4" t="s">
        <v>147</v>
      </c>
      <c r="B19" s="5" t="s">
        <v>145</v>
      </c>
      <c r="C19" s="4">
        <v>27888</v>
      </c>
      <c r="D19" s="4">
        <v>24973</v>
      </c>
    </row>
    <row r="20" spans="1:4" ht="12.75">
      <c r="A20" s="4" t="s">
        <v>148</v>
      </c>
      <c r="B20" s="5" t="s">
        <v>146</v>
      </c>
      <c r="C20" s="4">
        <v>14092</v>
      </c>
      <c r="D20" s="4">
        <v>10244</v>
      </c>
    </row>
    <row r="21" spans="1:4" ht="12.75">
      <c r="A21" s="3" t="s">
        <v>149</v>
      </c>
      <c r="B21" s="18" t="s">
        <v>150</v>
      </c>
      <c r="C21" s="3">
        <f>C22+C23+C24+C25+C26+C27+C28+C29+C30+C31+C32+C33+C34+C35+C36</f>
        <v>309232</v>
      </c>
      <c r="D21" s="3">
        <f>D22+D23+D24+D25+D26+D27+D28+D29+D30+D31+D32+D33+D34+D35+D36</f>
        <v>410961</v>
      </c>
    </row>
    <row r="22" spans="1:4" ht="12.75">
      <c r="A22" s="4" t="s">
        <v>151</v>
      </c>
      <c r="B22" s="5" t="s">
        <v>152</v>
      </c>
      <c r="C22" s="4">
        <v>74983</v>
      </c>
      <c r="D22" s="4">
        <v>84113</v>
      </c>
    </row>
    <row r="23" spans="1:4" ht="12.75">
      <c r="A23" s="4" t="s">
        <v>154</v>
      </c>
      <c r="B23" s="5" t="s">
        <v>153</v>
      </c>
      <c r="C23" s="4"/>
      <c r="D23" s="4"/>
    </row>
    <row r="24" spans="1:4" ht="12.75">
      <c r="A24" s="4" t="s">
        <v>155</v>
      </c>
      <c r="B24" s="5" t="s">
        <v>156</v>
      </c>
      <c r="C24" s="4"/>
      <c r="D24" s="4">
        <v>1100</v>
      </c>
    </row>
    <row r="25" spans="1:4" ht="12.75">
      <c r="A25" s="4" t="s">
        <v>157</v>
      </c>
      <c r="B25" s="5" t="s">
        <v>158</v>
      </c>
      <c r="C25" s="4">
        <v>1003</v>
      </c>
      <c r="D25" s="4">
        <v>2173</v>
      </c>
    </row>
    <row r="26" spans="1:4" ht="12.75">
      <c r="A26" s="4" t="s">
        <v>159</v>
      </c>
      <c r="B26" s="5" t="s">
        <v>160</v>
      </c>
      <c r="C26" s="4">
        <v>9169</v>
      </c>
      <c r="D26" s="4">
        <f>13719+770</f>
        <v>14489</v>
      </c>
    </row>
    <row r="27" spans="1:4" ht="12.75">
      <c r="A27" s="4" t="s">
        <v>162</v>
      </c>
      <c r="B27" s="5" t="s">
        <v>161</v>
      </c>
      <c r="C27" s="4">
        <v>1049</v>
      </c>
      <c r="D27" s="4">
        <v>2604</v>
      </c>
    </row>
    <row r="28" spans="1:4" ht="12.75">
      <c r="A28" s="4" t="s">
        <v>163</v>
      </c>
      <c r="B28" s="5" t="s">
        <v>164</v>
      </c>
      <c r="C28" s="4">
        <v>221803</v>
      </c>
      <c r="D28" s="4">
        <f>274300+12336</f>
        <v>286636</v>
      </c>
    </row>
    <row r="29" spans="1:4" ht="12.75">
      <c r="A29" s="4" t="s">
        <v>165</v>
      </c>
      <c r="B29" s="5" t="s">
        <v>166</v>
      </c>
      <c r="C29" s="4"/>
      <c r="D29" s="4"/>
    </row>
    <row r="30" spans="1:4" ht="12.75">
      <c r="A30" s="4" t="s">
        <v>167</v>
      </c>
      <c r="B30" s="5" t="s">
        <v>168</v>
      </c>
      <c r="C30" s="4"/>
      <c r="D30" s="4"/>
    </row>
    <row r="31" spans="1:4" ht="12.75">
      <c r="A31" s="4" t="s">
        <v>169</v>
      </c>
      <c r="B31" s="5" t="s">
        <v>170</v>
      </c>
      <c r="C31" s="4">
        <v>1225</v>
      </c>
      <c r="D31" s="4">
        <v>7577</v>
      </c>
    </row>
    <row r="32" spans="1:4" ht="12.75">
      <c r="A32" s="4" t="s">
        <v>172</v>
      </c>
      <c r="B32" s="5" t="s">
        <v>171</v>
      </c>
      <c r="C32" s="4"/>
      <c r="D32" s="4">
        <v>12269</v>
      </c>
    </row>
    <row r="33" spans="1:4" ht="12.75">
      <c r="A33" s="4" t="s">
        <v>173</v>
      </c>
      <c r="B33" s="5" t="s">
        <v>174</v>
      </c>
      <c r="C33" s="4"/>
      <c r="D33" s="4"/>
    </row>
    <row r="34" spans="1:4" ht="12.75">
      <c r="A34" s="4" t="s">
        <v>175</v>
      </c>
      <c r="B34" s="5" t="s">
        <v>176</v>
      </c>
      <c r="C34" s="4"/>
      <c r="D34" s="4"/>
    </row>
    <row r="35" spans="1:4" ht="12.75">
      <c r="A35" s="4" t="s">
        <v>177</v>
      </c>
      <c r="B35" s="5" t="s">
        <v>178</v>
      </c>
      <c r="C35" s="4"/>
      <c r="D35" s="4"/>
    </row>
    <row r="36" spans="1:4" ht="12.75">
      <c r="A36" s="4" t="s">
        <v>179</v>
      </c>
      <c r="B36" s="5" t="s">
        <v>180</v>
      </c>
      <c r="C36" s="4"/>
      <c r="D36" s="4"/>
    </row>
    <row r="37" spans="1:4" ht="12.75">
      <c r="A37" s="4" t="s">
        <v>181</v>
      </c>
      <c r="B37" s="5" t="s">
        <v>39</v>
      </c>
      <c r="C37" s="3"/>
      <c r="D37" s="3"/>
    </row>
    <row r="38" spans="1:4" ht="12.75">
      <c r="A38" s="4" t="s">
        <v>183</v>
      </c>
      <c r="B38" s="5" t="s">
        <v>184</v>
      </c>
      <c r="C38" s="3">
        <f>C39+C40</f>
        <v>0</v>
      </c>
      <c r="D38" s="3">
        <f>D39+D40</f>
        <v>0</v>
      </c>
    </row>
    <row r="39" spans="1:4" ht="12.75">
      <c r="A39" s="4" t="s">
        <v>185</v>
      </c>
      <c r="B39" s="5" t="s">
        <v>182</v>
      </c>
      <c r="C39" s="4"/>
      <c r="D39" s="4"/>
    </row>
    <row r="40" spans="1:4" ht="12.75">
      <c r="A40" s="4" t="s">
        <v>186</v>
      </c>
      <c r="B40" s="5" t="s">
        <v>187</v>
      </c>
      <c r="C40" s="4"/>
      <c r="D40" s="4"/>
    </row>
    <row r="41" spans="1:4" ht="12.75">
      <c r="A41" s="4" t="s">
        <v>188</v>
      </c>
      <c r="B41" s="5" t="s">
        <v>189</v>
      </c>
      <c r="C41" s="3">
        <f>C42+C43</f>
        <v>0</v>
      </c>
      <c r="D41" s="3">
        <f>D42+D43</f>
        <v>0</v>
      </c>
    </row>
    <row r="42" spans="1:4" ht="12.75">
      <c r="A42" s="4" t="s">
        <v>190</v>
      </c>
      <c r="B42" s="5" t="s">
        <v>191</v>
      </c>
      <c r="C42" s="4"/>
      <c r="D42" s="4"/>
    </row>
    <row r="43" spans="1:4" ht="12.75">
      <c r="A43" s="4" t="s">
        <v>192</v>
      </c>
      <c r="B43" s="5" t="s">
        <v>205</v>
      </c>
      <c r="C43" s="4"/>
      <c r="D43" s="4"/>
    </row>
    <row r="44" spans="1:4" ht="12.75">
      <c r="A44" s="4" t="s">
        <v>193</v>
      </c>
      <c r="B44" s="5" t="s">
        <v>43</v>
      </c>
      <c r="C44" s="3"/>
      <c r="D44" s="3"/>
    </row>
    <row r="45" spans="1:4" ht="12.75">
      <c r="A45" s="21" t="s">
        <v>197</v>
      </c>
      <c r="B45" s="22" t="s">
        <v>194</v>
      </c>
      <c r="C45" s="3"/>
      <c r="D45" s="3"/>
    </row>
    <row r="46" spans="1:4" ht="12.75">
      <c r="A46" s="23" t="s">
        <v>195</v>
      </c>
      <c r="B46" s="5" t="s">
        <v>196</v>
      </c>
      <c r="C46" s="3"/>
      <c r="D46" s="3"/>
    </row>
    <row r="47" spans="1:4" ht="12.75">
      <c r="A47" s="4" t="s">
        <v>198</v>
      </c>
      <c r="B47" s="5" t="s">
        <v>199</v>
      </c>
      <c r="C47" s="3">
        <v>519400</v>
      </c>
      <c r="D47" s="3"/>
    </row>
    <row r="48" spans="1:4" ht="12.75">
      <c r="A48" s="4" t="s">
        <v>202</v>
      </c>
      <c r="B48" s="5" t="s">
        <v>200</v>
      </c>
      <c r="C48" s="3"/>
      <c r="D48" s="3"/>
    </row>
    <row r="49" spans="1:4" ht="12.75">
      <c r="A49" s="4" t="s">
        <v>203</v>
      </c>
      <c r="B49" s="5" t="s">
        <v>201</v>
      </c>
      <c r="C49" s="3">
        <f>C50</f>
        <v>0</v>
      </c>
      <c r="D49" s="3">
        <f>D50</f>
        <v>0</v>
      </c>
    </row>
    <row r="50" spans="1:4" ht="12.75">
      <c r="A50" s="4" t="s">
        <v>255</v>
      </c>
      <c r="B50" s="5" t="s">
        <v>256</v>
      </c>
      <c r="C50" s="11"/>
      <c r="D50" s="11"/>
    </row>
    <row r="51" spans="1:4" ht="12.75">
      <c r="A51" s="3" t="s">
        <v>229</v>
      </c>
      <c r="B51" s="18"/>
      <c r="C51" s="3">
        <f>C7+C10+C16+C37+C38+C41+C44+C45+C46+C47+C48+C49+C21</f>
        <v>1485666</v>
      </c>
      <c r="D51" s="3">
        <f>D7+D10+D16+D37+D38+D41+D44+D45+D46+D47+D48+D49+D21</f>
        <v>1042643</v>
      </c>
    </row>
    <row r="52" spans="1:4" ht="12.75">
      <c r="A52" s="19"/>
      <c r="B52" s="24"/>
      <c r="C52" s="19"/>
      <c r="D52" s="19"/>
    </row>
    <row r="53" spans="1:4" ht="12.75">
      <c r="A53" s="9"/>
      <c r="B53" s="25"/>
      <c r="C53" s="9"/>
      <c r="D53" s="9"/>
    </row>
    <row r="54" spans="1:4" ht="12.75">
      <c r="A54" s="9"/>
      <c r="B54" s="25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</sheetData>
  <sheetProtection/>
  <mergeCells count="3">
    <mergeCell ref="A2:D2"/>
    <mergeCell ref="A3:D3"/>
    <mergeCell ref="A1:D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7.57421875" style="0" customWidth="1"/>
    <col min="2" max="2" width="8.28125" style="0" customWidth="1"/>
    <col min="3" max="3" width="11.7109375" style="0" customWidth="1"/>
    <col min="4" max="4" width="13.8515625" style="0" customWidth="1"/>
    <col min="5" max="5" width="10.00390625" style="0" customWidth="1"/>
  </cols>
  <sheetData>
    <row r="2" spans="1:4" ht="12.75">
      <c r="A2" s="33" t="s">
        <v>209</v>
      </c>
      <c r="B2" s="33"/>
      <c r="C2" s="33"/>
      <c r="D2" s="33"/>
    </row>
    <row r="3" spans="1:4" ht="12.75">
      <c r="A3" s="33" t="s">
        <v>311</v>
      </c>
      <c r="B3" s="33"/>
      <c r="C3" s="33"/>
      <c r="D3" s="33"/>
    </row>
    <row r="4" spans="1:4" ht="12.75">
      <c r="A4" s="14"/>
      <c r="B4" s="14"/>
      <c r="C4" s="14"/>
      <c r="D4" s="14"/>
    </row>
    <row r="5" spans="1:8" ht="12.75">
      <c r="A5" s="15" t="s">
        <v>0</v>
      </c>
      <c r="B5" s="15" t="s">
        <v>1</v>
      </c>
      <c r="C5" s="15" t="s">
        <v>49</v>
      </c>
      <c r="D5" s="15" t="s">
        <v>50</v>
      </c>
      <c r="E5" s="7"/>
      <c r="F5" s="7"/>
      <c r="G5" s="7"/>
      <c r="H5" s="7"/>
    </row>
    <row r="6" spans="1:8" ht="12.75">
      <c r="A6" s="29"/>
      <c r="B6" s="29"/>
      <c r="C6" s="1" t="s">
        <v>52</v>
      </c>
      <c r="D6" s="1" t="s">
        <v>305</v>
      </c>
      <c r="E6" s="7"/>
      <c r="F6" s="7"/>
      <c r="G6" s="7"/>
      <c r="H6" s="7"/>
    </row>
    <row r="7" spans="1:8" ht="12.75">
      <c r="A7" s="3" t="s">
        <v>54</v>
      </c>
      <c r="B7" s="4"/>
      <c r="C7" s="4"/>
      <c r="D7" s="4"/>
      <c r="E7" s="9"/>
      <c r="F7" s="9"/>
      <c r="G7" s="9"/>
      <c r="H7" s="9"/>
    </row>
    <row r="8" spans="1:8" ht="12.75">
      <c r="A8" s="3" t="s">
        <v>58</v>
      </c>
      <c r="B8" s="6"/>
      <c r="C8" s="4"/>
      <c r="D8" s="4"/>
      <c r="E8" s="12"/>
      <c r="F8" s="12"/>
      <c r="G8" s="12"/>
      <c r="H8" s="9"/>
    </row>
    <row r="9" spans="1:8" ht="12.75">
      <c r="A9" s="3" t="s">
        <v>59</v>
      </c>
      <c r="B9" s="2" t="s">
        <v>9</v>
      </c>
      <c r="C9" s="3">
        <f>C10</f>
        <v>0</v>
      </c>
      <c r="D9" s="3">
        <f>D10</f>
        <v>576</v>
      </c>
      <c r="E9" s="12"/>
      <c r="F9" s="12"/>
      <c r="G9" s="12"/>
      <c r="H9" s="8"/>
    </row>
    <row r="10" spans="1:8" ht="12.75">
      <c r="A10" s="4" t="s">
        <v>62</v>
      </c>
      <c r="B10" s="5" t="s">
        <v>15</v>
      </c>
      <c r="C10" s="4"/>
      <c r="D10" s="4">
        <v>576</v>
      </c>
      <c r="E10" s="13"/>
      <c r="F10" s="12"/>
      <c r="G10" s="12"/>
      <c r="H10" s="9"/>
    </row>
    <row r="11" spans="1:8" ht="12.75">
      <c r="A11" s="4" t="s">
        <v>63</v>
      </c>
      <c r="B11" s="5" t="s">
        <v>64</v>
      </c>
      <c r="C11" s="4"/>
      <c r="D11" s="4"/>
      <c r="E11" s="13"/>
      <c r="F11" s="12"/>
      <c r="G11" s="12"/>
      <c r="H11" s="9"/>
    </row>
    <row r="12" spans="1:8" ht="12.75">
      <c r="A12" s="3" t="s">
        <v>16</v>
      </c>
      <c r="B12" s="2" t="s">
        <v>17</v>
      </c>
      <c r="C12" s="3">
        <f>C13+C14+C15</f>
        <v>0</v>
      </c>
      <c r="D12" s="3">
        <f>D13+D14+D15</f>
        <v>0</v>
      </c>
      <c r="E12" s="12"/>
      <c r="F12" s="12"/>
      <c r="G12" s="12"/>
      <c r="H12" s="8"/>
    </row>
    <row r="13" spans="1:8" ht="12.75">
      <c r="A13" s="4" t="s">
        <v>67</v>
      </c>
      <c r="B13" s="5" t="s">
        <v>21</v>
      </c>
      <c r="C13" s="4"/>
      <c r="D13" s="4"/>
      <c r="E13" s="13"/>
      <c r="F13" s="12"/>
      <c r="G13" s="12"/>
      <c r="H13" s="9"/>
    </row>
    <row r="14" spans="1:8" ht="12.75">
      <c r="A14" s="4" t="s">
        <v>68</v>
      </c>
      <c r="B14" s="5" t="s">
        <v>22</v>
      </c>
      <c r="C14" s="4"/>
      <c r="D14" s="4"/>
      <c r="E14" s="13"/>
      <c r="F14" s="12"/>
      <c r="G14" s="12"/>
      <c r="H14" s="9"/>
    </row>
    <row r="15" spans="1:8" ht="12.75">
      <c r="A15" s="4" t="s">
        <v>28</v>
      </c>
      <c r="B15" s="6" t="s">
        <v>29</v>
      </c>
      <c r="C15" s="4"/>
      <c r="D15" s="4"/>
      <c r="E15" s="13"/>
      <c r="F15" s="12"/>
      <c r="G15" s="12"/>
      <c r="H15" s="9"/>
    </row>
    <row r="16" spans="1:8" ht="12.75">
      <c r="A16" s="3" t="s">
        <v>69</v>
      </c>
      <c r="B16" s="2" t="s">
        <v>30</v>
      </c>
      <c r="C16" s="3">
        <f>C17</f>
        <v>0</v>
      </c>
      <c r="D16" s="3">
        <f>D17</f>
        <v>0</v>
      </c>
      <c r="E16" s="12"/>
      <c r="F16" s="12"/>
      <c r="G16" s="12"/>
      <c r="H16" s="8"/>
    </row>
    <row r="17" spans="1:8" ht="12.75">
      <c r="A17" s="4" t="s">
        <v>70</v>
      </c>
      <c r="B17" s="5" t="s">
        <v>31</v>
      </c>
      <c r="C17" s="4"/>
      <c r="D17" s="4"/>
      <c r="E17" s="13"/>
      <c r="F17" s="12"/>
      <c r="G17" s="12"/>
      <c r="H17" s="9"/>
    </row>
    <row r="18" spans="1:8" ht="12.75">
      <c r="A18" s="3" t="s">
        <v>32</v>
      </c>
      <c r="B18" s="2" t="s">
        <v>33</v>
      </c>
      <c r="C18" s="3">
        <f>C19+C20+C21</f>
        <v>0</v>
      </c>
      <c r="D18" s="3">
        <f>D19+D20+D21</f>
        <v>0</v>
      </c>
      <c r="E18" s="12"/>
      <c r="F18" s="12"/>
      <c r="G18" s="12"/>
      <c r="H18" s="8"/>
    </row>
    <row r="19" spans="1:8" s="17" customFormat="1" ht="12.75">
      <c r="A19" s="11" t="s">
        <v>73</v>
      </c>
      <c r="B19" s="16" t="s">
        <v>71</v>
      </c>
      <c r="C19" s="11"/>
      <c r="D19" s="11"/>
      <c r="E19" s="12"/>
      <c r="F19" s="12"/>
      <c r="G19" s="12"/>
      <c r="H19" s="12"/>
    </row>
    <row r="20" spans="1:8" ht="12.75">
      <c r="A20" s="11" t="s">
        <v>76</v>
      </c>
      <c r="B20" s="16" t="s">
        <v>72</v>
      </c>
      <c r="C20" s="3"/>
      <c r="D20" s="11"/>
      <c r="E20" s="12"/>
      <c r="F20" s="12"/>
      <c r="G20" s="12"/>
      <c r="H20" s="8"/>
    </row>
    <row r="21" spans="1:8" ht="12.75">
      <c r="A21" s="4" t="s">
        <v>74</v>
      </c>
      <c r="B21" s="6" t="s">
        <v>34</v>
      </c>
      <c r="C21" s="4"/>
      <c r="D21" s="4"/>
      <c r="E21" s="13"/>
      <c r="F21" s="12"/>
      <c r="G21" s="12"/>
      <c r="H21" s="9"/>
    </row>
    <row r="22" spans="1:8" ht="12.75">
      <c r="A22" s="3" t="s">
        <v>35</v>
      </c>
      <c r="B22" s="2" t="s">
        <v>36</v>
      </c>
      <c r="C22" s="3">
        <f>C23+C24</f>
        <v>0</v>
      </c>
      <c r="D22" s="3">
        <f>D23+D24</f>
        <v>0</v>
      </c>
      <c r="E22" s="12"/>
      <c r="F22" s="12"/>
      <c r="G22" s="12"/>
      <c r="H22" s="8"/>
    </row>
    <row r="23" spans="1:8" ht="12.75">
      <c r="A23" s="4" t="s">
        <v>75</v>
      </c>
      <c r="B23" s="6" t="s">
        <v>37</v>
      </c>
      <c r="C23" s="4"/>
      <c r="D23" s="4"/>
      <c r="E23" s="12"/>
      <c r="F23" s="12"/>
      <c r="G23" s="12"/>
      <c r="H23" s="9"/>
    </row>
    <row r="24" spans="1:8" ht="12.75">
      <c r="A24" s="4" t="s">
        <v>77</v>
      </c>
      <c r="B24" s="6" t="s">
        <v>38</v>
      </c>
      <c r="C24" s="4"/>
      <c r="D24" s="4"/>
      <c r="E24" s="12"/>
      <c r="F24" s="12"/>
      <c r="G24" s="12"/>
      <c r="H24" s="9"/>
    </row>
    <row r="25" spans="1:8" ht="12.75">
      <c r="A25" s="3" t="s">
        <v>82</v>
      </c>
      <c r="B25" s="2" t="s">
        <v>43</v>
      </c>
      <c r="C25" s="3">
        <f>C26</f>
        <v>0</v>
      </c>
      <c r="D25" s="3">
        <f>D26</f>
        <v>0</v>
      </c>
      <c r="E25" s="12"/>
      <c r="F25" s="12"/>
      <c r="G25" s="12"/>
      <c r="H25" s="8"/>
    </row>
    <row r="26" spans="1:8" ht="12.75">
      <c r="A26" s="4" t="s">
        <v>83</v>
      </c>
      <c r="B26" s="6" t="s">
        <v>44</v>
      </c>
      <c r="C26" s="4"/>
      <c r="D26" s="4"/>
      <c r="E26" s="12"/>
      <c r="F26" s="12"/>
      <c r="G26" s="12"/>
      <c r="H26" s="9"/>
    </row>
    <row r="27" spans="1:8" ht="12.75">
      <c r="A27" s="3" t="s">
        <v>283</v>
      </c>
      <c r="B27" s="2" t="s">
        <v>194</v>
      </c>
      <c r="C27" s="3">
        <f>C28</f>
        <v>0</v>
      </c>
      <c r="D27" s="3">
        <f>D28</f>
        <v>0</v>
      </c>
      <c r="E27" s="12"/>
      <c r="F27" s="12"/>
      <c r="G27" s="12"/>
      <c r="H27" s="9"/>
    </row>
    <row r="28" spans="1:8" ht="12.75">
      <c r="A28" s="11" t="s">
        <v>284</v>
      </c>
      <c r="B28" s="6" t="s">
        <v>285</v>
      </c>
      <c r="C28" s="4"/>
      <c r="D28" s="4"/>
      <c r="E28" s="12"/>
      <c r="F28" s="12"/>
      <c r="G28" s="12"/>
      <c r="H28" s="9"/>
    </row>
    <row r="29" spans="1:8" ht="12.75">
      <c r="A29" s="3" t="s">
        <v>45</v>
      </c>
      <c r="B29" s="2"/>
      <c r="C29" s="3">
        <f>C9+C27</f>
        <v>0</v>
      </c>
      <c r="D29" s="3">
        <f>D9+D27</f>
        <v>576</v>
      </c>
      <c r="E29" s="12"/>
      <c r="F29" s="12"/>
      <c r="G29" s="12"/>
      <c r="H29" s="8"/>
    </row>
    <row r="30" spans="1:8" ht="12.75">
      <c r="A30" s="3" t="s">
        <v>46</v>
      </c>
      <c r="B30" s="2"/>
      <c r="C30" s="3"/>
      <c r="D30" s="3"/>
      <c r="E30" s="12"/>
      <c r="F30" s="12"/>
      <c r="G30" s="12"/>
      <c r="H30" s="8"/>
    </row>
    <row r="31" spans="1:4" ht="12.75">
      <c r="A31" s="3" t="s">
        <v>218</v>
      </c>
      <c r="B31" s="6"/>
      <c r="C31" s="4"/>
      <c r="D31" s="4"/>
    </row>
    <row r="32" spans="1:4" ht="12.75">
      <c r="A32" s="4" t="s">
        <v>211</v>
      </c>
      <c r="B32" s="6" t="s">
        <v>210</v>
      </c>
      <c r="C32" s="3">
        <f>C33</f>
        <v>45074</v>
      </c>
      <c r="D32" s="3">
        <f>D33+D34</f>
        <v>677978</v>
      </c>
    </row>
    <row r="33" spans="1:4" ht="12.75">
      <c r="A33" s="4" t="s">
        <v>214</v>
      </c>
      <c r="B33" s="6" t="s">
        <v>226</v>
      </c>
      <c r="C33" s="4">
        <v>45074</v>
      </c>
      <c r="D33" s="4">
        <v>677978</v>
      </c>
    </row>
    <row r="34" spans="1:4" ht="12.75">
      <c r="A34" s="4" t="s">
        <v>217</v>
      </c>
      <c r="B34" s="6" t="s">
        <v>104</v>
      </c>
      <c r="C34" s="4"/>
      <c r="D34" s="4"/>
    </row>
    <row r="35" spans="1:4" ht="12.75">
      <c r="A35" s="4" t="s">
        <v>213</v>
      </c>
      <c r="B35" s="6" t="s">
        <v>212</v>
      </c>
      <c r="C35" s="3">
        <f>C36</f>
        <v>1025794</v>
      </c>
      <c r="D35" s="3">
        <f>D36+D37</f>
        <v>1023516</v>
      </c>
    </row>
    <row r="36" spans="1:4" ht="12.75">
      <c r="A36" s="4" t="s">
        <v>214</v>
      </c>
      <c r="B36" s="6" t="s">
        <v>215</v>
      </c>
      <c r="C36" s="4">
        <v>1025794</v>
      </c>
      <c r="D36" s="4">
        <v>1025794</v>
      </c>
    </row>
    <row r="37" spans="1:4" ht="12.75">
      <c r="A37" s="4" t="s">
        <v>217</v>
      </c>
      <c r="B37" s="6" t="s">
        <v>216</v>
      </c>
      <c r="C37" s="4"/>
      <c r="D37" s="4">
        <v>-2278</v>
      </c>
    </row>
    <row r="38" spans="1:4" ht="12.75">
      <c r="A38" s="3" t="s">
        <v>105</v>
      </c>
      <c r="B38" s="6"/>
      <c r="C38" s="3">
        <f>C32+C35</f>
        <v>1070868</v>
      </c>
      <c r="D38" s="3">
        <f>D32+D35</f>
        <v>1701494</v>
      </c>
    </row>
    <row r="39" spans="1:4" ht="25.5">
      <c r="A39" s="31" t="s">
        <v>286</v>
      </c>
      <c r="B39" s="2" t="s">
        <v>107</v>
      </c>
      <c r="C39" s="3"/>
      <c r="D39" s="3"/>
    </row>
    <row r="40" spans="1:4" ht="25.5">
      <c r="A40" s="31" t="s">
        <v>287</v>
      </c>
      <c r="B40" s="2">
        <v>7833</v>
      </c>
      <c r="C40" s="3"/>
      <c r="D40" s="3">
        <v>124115</v>
      </c>
    </row>
    <row r="41" spans="1:4" ht="12.75">
      <c r="A41" s="3" t="s">
        <v>288</v>
      </c>
      <c r="B41" s="2"/>
      <c r="C41" s="3">
        <f>C29+C38+C40</f>
        <v>1070868</v>
      </c>
      <c r="D41" s="3">
        <f>D29+D38+D39+D40</f>
        <v>1826185</v>
      </c>
    </row>
    <row r="42" spans="1:4" ht="12.75">
      <c r="A42" s="3" t="s">
        <v>110</v>
      </c>
      <c r="B42" s="6"/>
      <c r="C42" s="4"/>
      <c r="D42" s="4"/>
    </row>
    <row r="43" spans="1:4" ht="12.75">
      <c r="A43" s="4" t="s">
        <v>111</v>
      </c>
      <c r="B43" s="6" t="s">
        <v>112</v>
      </c>
      <c r="C43" s="4"/>
      <c r="D43" s="4">
        <v>6242127</v>
      </c>
    </row>
    <row r="44" spans="1:4" ht="12.75">
      <c r="A44" s="4" t="s">
        <v>115</v>
      </c>
      <c r="B44" s="6" t="s">
        <v>116</v>
      </c>
      <c r="C44" s="4"/>
      <c r="D44" s="4">
        <v>-5183915</v>
      </c>
    </row>
    <row r="45" spans="1:4" ht="12.75">
      <c r="A45" s="3" t="s">
        <v>119</v>
      </c>
      <c r="B45" s="6"/>
      <c r="C45" s="3">
        <f>C43</f>
        <v>0</v>
      </c>
      <c r="D45" s="3">
        <f>D43+D44</f>
        <v>1058212</v>
      </c>
    </row>
    <row r="46" spans="1:4" ht="12.75">
      <c r="A46" s="3" t="s">
        <v>228</v>
      </c>
      <c r="B46" s="3"/>
      <c r="C46" s="3">
        <f>C41+C45</f>
        <v>1070868</v>
      </c>
      <c r="D46" s="3">
        <f>D41+D45</f>
        <v>2884397</v>
      </c>
    </row>
    <row r="47" spans="1:4" ht="12.75">
      <c r="A47" s="20"/>
      <c r="B47" s="20"/>
      <c r="C47" s="20"/>
      <c r="D47" s="20"/>
    </row>
    <row r="48" spans="1:4" ht="12.75">
      <c r="A48" s="33" t="s">
        <v>225</v>
      </c>
      <c r="B48" s="33"/>
      <c r="C48" s="33"/>
      <c r="D48" s="33"/>
    </row>
    <row r="49" spans="1:4" ht="12.75">
      <c r="A49" s="33" t="s">
        <v>311</v>
      </c>
      <c r="B49" s="33"/>
      <c r="C49" s="33"/>
      <c r="D49" s="33"/>
    </row>
    <row r="50" spans="1:4" ht="12.75">
      <c r="A50" s="14"/>
      <c r="B50" s="14"/>
      <c r="C50" s="14"/>
      <c r="D50" s="14"/>
    </row>
    <row r="51" spans="1:4" ht="12.75">
      <c r="A51" s="1" t="s">
        <v>0</v>
      </c>
      <c r="B51" s="1" t="s">
        <v>1</v>
      </c>
      <c r="C51" s="15" t="s">
        <v>49</v>
      </c>
      <c r="D51" s="15" t="s">
        <v>50</v>
      </c>
    </row>
    <row r="52" spans="1:4" ht="12.75">
      <c r="A52" s="1"/>
      <c r="B52" s="1"/>
      <c r="C52" s="1" t="s">
        <v>52</v>
      </c>
      <c r="D52" s="1" t="s">
        <v>305</v>
      </c>
    </row>
    <row r="53" spans="1:4" ht="12.75">
      <c r="A53" s="3" t="s">
        <v>121</v>
      </c>
      <c r="B53" s="2" t="s">
        <v>122</v>
      </c>
      <c r="C53" s="3">
        <f>C54+C55</f>
        <v>0</v>
      </c>
      <c r="D53" s="3">
        <f>D54+D55</f>
        <v>0</v>
      </c>
    </row>
    <row r="54" spans="1:4" ht="12.75">
      <c r="A54" s="4" t="s">
        <v>123</v>
      </c>
      <c r="B54" s="5" t="s">
        <v>124</v>
      </c>
      <c r="C54" s="4"/>
      <c r="D54" s="4"/>
    </row>
    <row r="55" spans="1:4" ht="12.75">
      <c r="A55" s="4" t="s">
        <v>126</v>
      </c>
      <c r="B55" s="5" t="s">
        <v>125</v>
      </c>
      <c r="C55" s="4"/>
      <c r="D55" s="4"/>
    </row>
    <row r="56" spans="1:4" ht="12.75">
      <c r="A56" s="3" t="s">
        <v>127</v>
      </c>
      <c r="B56" s="18" t="s">
        <v>128</v>
      </c>
      <c r="C56" s="3">
        <f>C57+C59+C58+C60+C61</f>
        <v>0</v>
      </c>
      <c r="D56" s="3">
        <f>D57+D59+D58+D60+D61</f>
        <v>0</v>
      </c>
    </row>
    <row r="57" spans="1:4" ht="12.75">
      <c r="A57" s="4" t="s">
        <v>129</v>
      </c>
      <c r="B57" s="5" t="s">
        <v>130</v>
      </c>
      <c r="C57" s="4"/>
      <c r="D57" s="4"/>
    </row>
    <row r="58" spans="1:4" ht="12.75">
      <c r="A58" s="4" t="s">
        <v>131</v>
      </c>
      <c r="B58" s="5" t="s">
        <v>132</v>
      </c>
      <c r="C58" s="4"/>
      <c r="D58" s="4"/>
    </row>
    <row r="59" spans="1:4" ht="12.75">
      <c r="A59" s="4" t="s">
        <v>133</v>
      </c>
      <c r="B59" s="5" t="s">
        <v>134</v>
      </c>
      <c r="C59" s="4"/>
      <c r="D59" s="4"/>
    </row>
    <row r="60" spans="1:4" ht="12.75">
      <c r="A60" s="4" t="s">
        <v>135</v>
      </c>
      <c r="B60" s="5" t="s">
        <v>136</v>
      </c>
      <c r="C60" s="4"/>
      <c r="D60" s="4"/>
    </row>
    <row r="61" spans="1:4" ht="12.75">
      <c r="A61" s="4" t="s">
        <v>138</v>
      </c>
      <c r="B61" s="5" t="s">
        <v>137</v>
      </c>
      <c r="C61" s="4"/>
      <c r="D61" s="4"/>
    </row>
    <row r="62" spans="1:4" ht="12.75">
      <c r="A62" s="3" t="s">
        <v>141</v>
      </c>
      <c r="B62" s="18" t="s">
        <v>139</v>
      </c>
      <c r="C62" s="3">
        <f>C63+C64+C65+C66</f>
        <v>0</v>
      </c>
      <c r="D62" s="3">
        <f>D63+D64+D65+D66</f>
        <v>0</v>
      </c>
    </row>
    <row r="63" spans="1:4" ht="12.75">
      <c r="A63" s="4" t="s">
        <v>142</v>
      </c>
      <c r="B63" s="5" t="s">
        <v>140</v>
      </c>
      <c r="C63" s="4"/>
      <c r="D63" s="4"/>
    </row>
    <row r="64" spans="1:4" ht="12.75">
      <c r="A64" s="4" t="s">
        <v>143</v>
      </c>
      <c r="B64" s="5" t="s">
        <v>144</v>
      </c>
      <c r="C64" s="4"/>
      <c r="D64" s="4"/>
    </row>
    <row r="65" spans="1:4" ht="12.75">
      <c r="A65" s="4" t="s">
        <v>147</v>
      </c>
      <c r="B65" s="5" t="s">
        <v>145</v>
      </c>
      <c r="C65" s="4"/>
      <c r="D65" s="4"/>
    </row>
    <row r="66" spans="1:4" ht="12.75">
      <c r="A66" s="4" t="s">
        <v>148</v>
      </c>
      <c r="B66" s="5" t="s">
        <v>146</v>
      </c>
      <c r="C66" s="4"/>
      <c r="D66" s="4"/>
    </row>
    <row r="67" spans="1:4" ht="12.75">
      <c r="A67" s="3" t="s">
        <v>149</v>
      </c>
      <c r="B67" s="18" t="s">
        <v>150</v>
      </c>
      <c r="C67" s="3">
        <f>C68+C69+C70+C71+C72+C73+C74+C75</f>
        <v>24164</v>
      </c>
      <c r="D67" s="3">
        <f>D68+D69+D70+D71+D72+D73+D74+D75</f>
        <v>143607</v>
      </c>
    </row>
    <row r="68" spans="1:4" ht="12.75">
      <c r="A68" s="4" t="s">
        <v>151</v>
      </c>
      <c r="B68" s="5" t="s">
        <v>152</v>
      </c>
      <c r="C68" s="4">
        <v>7807</v>
      </c>
      <c r="D68" s="4">
        <v>7808</v>
      </c>
    </row>
    <row r="69" spans="1:4" ht="12.75">
      <c r="A69" s="4" t="s">
        <v>154</v>
      </c>
      <c r="B69" s="5" t="s">
        <v>153</v>
      </c>
      <c r="C69" s="4"/>
      <c r="D69" s="4"/>
    </row>
    <row r="70" spans="1:4" ht="12.75">
      <c r="A70" s="4" t="s">
        <v>155</v>
      </c>
      <c r="B70" s="5" t="s">
        <v>156</v>
      </c>
      <c r="C70" s="4"/>
      <c r="D70" s="4"/>
    </row>
    <row r="71" spans="1:4" ht="12.75">
      <c r="A71" s="4" t="s">
        <v>157</v>
      </c>
      <c r="B71" s="5" t="s">
        <v>158</v>
      </c>
      <c r="C71" s="4"/>
      <c r="D71" s="4"/>
    </row>
    <row r="72" spans="1:4" ht="12.75">
      <c r="A72" s="4" t="s">
        <v>159</v>
      </c>
      <c r="B72" s="5" t="s">
        <v>160</v>
      </c>
      <c r="C72" s="4">
        <v>14055</v>
      </c>
      <c r="D72" s="4">
        <v>85619</v>
      </c>
    </row>
    <row r="73" spans="1:4" ht="12.75">
      <c r="A73" s="4" t="s">
        <v>162</v>
      </c>
      <c r="B73" s="5" t="s">
        <v>161</v>
      </c>
      <c r="C73" s="4"/>
      <c r="D73" s="4"/>
    </row>
    <row r="74" spans="1:4" ht="12.75">
      <c r="A74" s="4" t="s">
        <v>163</v>
      </c>
      <c r="B74" s="5" t="s">
        <v>164</v>
      </c>
      <c r="C74" s="4">
        <v>2302</v>
      </c>
      <c r="D74" s="4">
        <v>50180</v>
      </c>
    </row>
    <row r="75" spans="1:4" ht="12.75">
      <c r="A75" s="4" t="s">
        <v>165</v>
      </c>
      <c r="B75" s="5" t="s">
        <v>166</v>
      </c>
      <c r="C75" s="4"/>
      <c r="D75" s="4"/>
    </row>
    <row r="76" spans="1:4" ht="12.75">
      <c r="A76" s="4" t="s">
        <v>181</v>
      </c>
      <c r="B76" s="5" t="s">
        <v>39</v>
      </c>
      <c r="C76" s="3"/>
      <c r="D76" s="3"/>
    </row>
    <row r="77" spans="1:4" ht="12.75">
      <c r="A77" s="4" t="s">
        <v>183</v>
      </c>
      <c r="B77" s="5" t="s">
        <v>184</v>
      </c>
      <c r="C77" s="3">
        <f>C78+C79</f>
        <v>0</v>
      </c>
      <c r="D77" s="3">
        <f>D78+D79</f>
        <v>0</v>
      </c>
    </row>
    <row r="78" spans="1:4" ht="12.75">
      <c r="A78" s="4" t="s">
        <v>185</v>
      </c>
      <c r="B78" s="5" t="s">
        <v>182</v>
      </c>
      <c r="C78" s="4"/>
      <c r="D78" s="4"/>
    </row>
    <row r="79" spans="1:4" ht="12.75">
      <c r="A79" s="4" t="s">
        <v>186</v>
      </c>
      <c r="B79" s="5" t="s">
        <v>187</v>
      </c>
      <c r="C79" s="4"/>
      <c r="D79" s="4"/>
    </row>
    <row r="80" spans="1:4" ht="12.75">
      <c r="A80" s="4" t="s">
        <v>188</v>
      </c>
      <c r="B80" s="5" t="s">
        <v>189</v>
      </c>
      <c r="C80" s="3">
        <f>C81+C82</f>
        <v>0</v>
      </c>
      <c r="D80" s="3">
        <f>D81+D82</f>
        <v>0</v>
      </c>
    </row>
    <row r="81" spans="1:4" ht="12.75">
      <c r="A81" s="4" t="s">
        <v>190</v>
      </c>
      <c r="B81" s="5" t="s">
        <v>191</v>
      </c>
      <c r="C81" s="4"/>
      <c r="D81" s="4"/>
    </row>
    <row r="82" spans="1:4" ht="12.75">
      <c r="A82" s="4" t="s">
        <v>192</v>
      </c>
      <c r="B82" s="5" t="s">
        <v>205</v>
      </c>
      <c r="C82" s="4"/>
      <c r="D82" s="4"/>
    </row>
    <row r="83" spans="1:4" ht="12.75">
      <c r="A83" s="4" t="s">
        <v>193</v>
      </c>
      <c r="B83" s="5" t="s">
        <v>43</v>
      </c>
      <c r="C83" s="3"/>
      <c r="D83" s="3"/>
    </row>
    <row r="84" spans="1:4" ht="12.75">
      <c r="A84" s="21" t="s">
        <v>197</v>
      </c>
      <c r="B84" s="22" t="s">
        <v>194</v>
      </c>
      <c r="C84" s="3"/>
      <c r="D84" s="3"/>
    </row>
    <row r="85" spans="1:4" ht="12.75">
      <c r="A85" s="23" t="s">
        <v>195</v>
      </c>
      <c r="B85" s="5" t="s">
        <v>196</v>
      </c>
      <c r="C85" s="3"/>
      <c r="D85" s="3"/>
    </row>
    <row r="86" spans="1:4" ht="12.75">
      <c r="A86" s="4" t="s">
        <v>198</v>
      </c>
      <c r="B86" s="5" t="s">
        <v>199</v>
      </c>
      <c r="C86" s="3">
        <v>279658</v>
      </c>
      <c r="D86" s="3">
        <v>486077</v>
      </c>
    </row>
    <row r="87" spans="1:4" ht="12.75">
      <c r="A87" s="4" t="s">
        <v>202</v>
      </c>
      <c r="B87" s="5" t="s">
        <v>200</v>
      </c>
      <c r="C87" s="3">
        <f>C88+C89+C90+C91</f>
        <v>764438</v>
      </c>
      <c r="D87" s="3">
        <f>D88+D89+D90+D91</f>
        <v>2254713</v>
      </c>
    </row>
    <row r="88" spans="1:4" ht="12.75">
      <c r="A88" s="11" t="s">
        <v>312</v>
      </c>
      <c r="B88" s="32" t="s">
        <v>251</v>
      </c>
      <c r="C88" s="11">
        <v>2150</v>
      </c>
      <c r="D88" s="11">
        <v>2040</v>
      </c>
    </row>
    <row r="89" spans="1:4" ht="12.75">
      <c r="A89" s="4" t="s">
        <v>249</v>
      </c>
      <c r="B89" s="5" t="s">
        <v>252</v>
      </c>
      <c r="C89" s="11">
        <v>47318</v>
      </c>
      <c r="D89" s="11">
        <v>37132</v>
      </c>
    </row>
    <row r="90" spans="1:4" ht="12.75">
      <c r="A90" s="11" t="s">
        <v>313</v>
      </c>
      <c r="B90" s="32" t="s">
        <v>254</v>
      </c>
      <c r="C90" s="11">
        <v>4950</v>
      </c>
      <c r="D90" s="11">
        <v>14325</v>
      </c>
    </row>
    <row r="91" spans="1:4" ht="12.75">
      <c r="A91" s="4" t="s">
        <v>258</v>
      </c>
      <c r="B91" s="5" t="s">
        <v>259</v>
      </c>
      <c r="C91" s="11">
        <v>710020</v>
      </c>
      <c r="D91" s="11">
        <v>2201216</v>
      </c>
    </row>
    <row r="92" spans="1:4" ht="12.75">
      <c r="A92" s="4" t="s">
        <v>203</v>
      </c>
      <c r="B92" s="5" t="s">
        <v>201</v>
      </c>
      <c r="C92" s="3">
        <f>C93</f>
        <v>2608</v>
      </c>
      <c r="D92" s="3"/>
    </row>
    <row r="93" spans="1:4" ht="12.75">
      <c r="A93" s="4" t="s">
        <v>255</v>
      </c>
      <c r="B93" s="32" t="s">
        <v>256</v>
      </c>
      <c r="C93" s="11">
        <v>2608</v>
      </c>
      <c r="D93" s="3"/>
    </row>
    <row r="94" spans="1:4" ht="12.75">
      <c r="A94" s="3" t="s">
        <v>229</v>
      </c>
      <c r="B94" s="18"/>
      <c r="C94" s="3">
        <f>C53+C56+C62+C76+C77+C80+C83+C84+C85+C86+C87+C92+C67</f>
        <v>1070868</v>
      </c>
      <c r="D94" s="3">
        <f>D53+D56+D62+D76+D77+D80+D83+D84+D85+D86+D87+D92+D67</f>
        <v>2884397</v>
      </c>
    </row>
    <row r="95" spans="1:4" ht="12.75">
      <c r="A95" s="19"/>
      <c r="B95" s="24"/>
      <c r="C95" s="19"/>
      <c r="D95" s="19"/>
    </row>
    <row r="96" spans="1:4" ht="12.75">
      <c r="A96" s="9"/>
      <c r="B96" s="25"/>
      <c r="C96" s="9"/>
      <c r="D96" s="9"/>
    </row>
  </sheetData>
  <sheetProtection/>
  <mergeCells count="4">
    <mergeCell ref="A2:D2"/>
    <mergeCell ref="A3:D3"/>
    <mergeCell ref="A48:D48"/>
    <mergeCell ref="A49:D4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GL-SCHETOVODITEL</cp:lastModifiedBy>
  <cp:lastPrinted>2015-08-18T06:24:13Z</cp:lastPrinted>
  <dcterms:created xsi:type="dcterms:W3CDTF">2008-10-24T07:48:10Z</dcterms:created>
  <dcterms:modified xsi:type="dcterms:W3CDTF">2015-09-15T13:53:49Z</dcterms:modified>
  <cp:category/>
  <cp:version/>
  <cp:contentType/>
  <cp:contentStatus/>
</cp:coreProperties>
</file>