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ходи бюджет" sheetId="1" r:id="rId1"/>
    <sheet name="Разходи бюджет" sheetId="2" r:id="rId2"/>
    <sheet name="П-ди изв. сметки" sheetId="3" r:id="rId3"/>
    <sheet name="Р-ди изв. сметки" sheetId="4" r:id="rId4"/>
    <sheet name="П-ди по евр. фондове" sheetId="5" r:id="rId5"/>
    <sheet name="Р-ди по евр. фондове" sheetId="6" r:id="rId6"/>
    <sheet name="ДФ &quot;Земеделие&quot;" sheetId="7" r:id="rId7"/>
  </sheets>
  <definedNames/>
  <calcPr fullCalcOnLoad="1"/>
</workbook>
</file>

<file path=xl/sharedStrings.xml><?xml version="1.0" encoding="utf-8"?>
<sst xmlns="http://schemas.openxmlformats.org/spreadsheetml/2006/main" count="744" uniqueCount="299">
  <si>
    <t>Наименование на параграфите</t>
  </si>
  <si>
    <t>§§</t>
  </si>
  <si>
    <t>13-00</t>
  </si>
  <si>
    <t xml:space="preserve"> -д-к в/у недв.имоти</t>
  </si>
  <si>
    <t>13-01</t>
  </si>
  <si>
    <t>13-03</t>
  </si>
  <si>
    <t>13-04</t>
  </si>
  <si>
    <t xml:space="preserve"> -други данъци</t>
  </si>
  <si>
    <t>20-00</t>
  </si>
  <si>
    <t>24-00</t>
  </si>
  <si>
    <t>24-04</t>
  </si>
  <si>
    <t>24-05</t>
  </si>
  <si>
    <t xml:space="preserve"> -приходи от наеми на земя</t>
  </si>
  <si>
    <t>24-06</t>
  </si>
  <si>
    <t>24-07</t>
  </si>
  <si>
    <t>24-08</t>
  </si>
  <si>
    <t>Общински такси</t>
  </si>
  <si>
    <t>27-00</t>
  </si>
  <si>
    <t xml:space="preserve"> -за ползв.на детски градини</t>
  </si>
  <si>
    <t>27-01</t>
  </si>
  <si>
    <t>27-02</t>
  </si>
  <si>
    <t>27-04</t>
  </si>
  <si>
    <t>27-05</t>
  </si>
  <si>
    <t xml:space="preserve"> - за битови отпадъци</t>
  </si>
  <si>
    <t>27-07</t>
  </si>
  <si>
    <t xml:space="preserve"> -за технически услуги</t>
  </si>
  <si>
    <t>27-10</t>
  </si>
  <si>
    <t xml:space="preserve"> -за администр.услуги</t>
  </si>
  <si>
    <t>27-11</t>
  </si>
  <si>
    <t xml:space="preserve"> -други общински такси</t>
  </si>
  <si>
    <t>27-29</t>
  </si>
  <si>
    <t>28-00</t>
  </si>
  <si>
    <t>28-02</t>
  </si>
  <si>
    <t>Други нед.приходи</t>
  </si>
  <si>
    <t>36-00</t>
  </si>
  <si>
    <t>36-19</t>
  </si>
  <si>
    <t xml:space="preserve"> Внесени. Д Д С  и др. данъци</t>
  </si>
  <si>
    <t>37-00</t>
  </si>
  <si>
    <t>37-01</t>
  </si>
  <si>
    <t>37-02</t>
  </si>
  <si>
    <t>40-00</t>
  </si>
  <si>
    <t>40-22</t>
  </si>
  <si>
    <t>40-40</t>
  </si>
  <si>
    <t>41-00</t>
  </si>
  <si>
    <t>45-00</t>
  </si>
  <si>
    <t>45-01</t>
  </si>
  <si>
    <t>Всичко неданъчни приходи</t>
  </si>
  <si>
    <t>Всичко приходи</t>
  </si>
  <si>
    <t xml:space="preserve"> -за притежаване на куче</t>
  </si>
  <si>
    <t>27-17</t>
  </si>
  <si>
    <t>Уточнен</t>
  </si>
  <si>
    <t>Отчет</t>
  </si>
  <si>
    <t>01 03</t>
  </si>
  <si>
    <t>год. план</t>
  </si>
  <si>
    <t>Окончателен годишен /патентен/ данък</t>
  </si>
  <si>
    <t>І. ИМУЩЕСТВЕНИ ДАНЪЦИ И НЕДАНЪЧНИ  ПРИХОДИ</t>
  </si>
  <si>
    <t xml:space="preserve"> -д-к в/у превозните средства</t>
  </si>
  <si>
    <t xml:space="preserve"> -д-к при прид.на имущество по дарение и възм. начин</t>
  </si>
  <si>
    <t>Всичко имуществени данъци</t>
  </si>
  <si>
    <t>2. Неданъчни приходи</t>
  </si>
  <si>
    <t>Приходи и доходи от собственост</t>
  </si>
  <si>
    <t>нетни приходи от продажба на усл., стоки и продукция</t>
  </si>
  <si>
    <t xml:space="preserve"> -приходи от наеми на имущество</t>
  </si>
  <si>
    <t xml:space="preserve"> -приходи от лихви по текущи банкови сметки</t>
  </si>
  <si>
    <t xml:space="preserve"> -приходи от други лихви</t>
  </si>
  <si>
    <t>24-19</t>
  </si>
  <si>
    <t xml:space="preserve"> -приходи от дивиденти</t>
  </si>
  <si>
    <t xml:space="preserve"> -за ползване на детски ясли и др. по здравеопазването</t>
  </si>
  <si>
    <t xml:space="preserve"> -за ползв.на дом.соц.патронаж и др. общ. социални услуги</t>
  </si>
  <si>
    <t xml:space="preserve"> -за ползв.пазари,тържища, панаири, тротоари и др.</t>
  </si>
  <si>
    <t>Глоби,санкции и наказателни лихви</t>
  </si>
  <si>
    <t xml:space="preserve"> -глоби,санкции, неустойки на лихви, обезщ. и начети</t>
  </si>
  <si>
    <t>36-01</t>
  </si>
  <si>
    <t>36-11</t>
  </si>
  <si>
    <t xml:space="preserve"> -реализирани курсови разлики от валутни операции /нето/</t>
  </si>
  <si>
    <t xml:space="preserve"> -други неданъчни приходи</t>
  </si>
  <si>
    <t xml:space="preserve">  -внесен Д Д С</t>
  </si>
  <si>
    <t xml:space="preserve"> -получени застраховетелни обезщетения за ДМА</t>
  </si>
  <si>
    <t xml:space="preserve">  -внесен данък в/у приходите от стопанска дейност</t>
  </si>
  <si>
    <t>Постъпления от прод.на нефинансови активи</t>
  </si>
  <si>
    <t xml:space="preserve"> -постъпления от продажба на сгради</t>
  </si>
  <si>
    <t xml:space="preserve"> -постъпления от продажба на земя</t>
  </si>
  <si>
    <t>Приходи от концесии</t>
  </si>
  <si>
    <t xml:space="preserve">Помощи, дарения и др.безвъзмездно получени суми </t>
  </si>
  <si>
    <t xml:space="preserve">Помощи, дарения и др.безв.пол.суми от страната </t>
  </si>
  <si>
    <t>ІІ. ВЗАИМООТНОШЕНИЯ С ЦЕНТР. БЮДЖЕТ</t>
  </si>
  <si>
    <t xml:space="preserve"> - обща субсидия и др. трансфери за държавни дейности</t>
  </si>
  <si>
    <t>31-11</t>
  </si>
  <si>
    <t xml:space="preserve"> - обща изравнителна субсидия и др. трансфери за м. д-ти</t>
  </si>
  <si>
    <t>31-12</t>
  </si>
  <si>
    <t xml:space="preserve"> - получени от общини целеви трансфери /субсидии/ от ЦБ</t>
  </si>
  <si>
    <t>31-13</t>
  </si>
  <si>
    <t xml:space="preserve"> - получени от общини целеви трансфери /субвенции/</t>
  </si>
  <si>
    <t>31-18</t>
  </si>
  <si>
    <t xml:space="preserve"> - възстановени трансфери /субсидии/ за ЦБ /-/</t>
  </si>
  <si>
    <t>31-20</t>
  </si>
  <si>
    <t xml:space="preserve"> - получени от общини целеви трансфери /субсидии/</t>
  </si>
  <si>
    <t>31-28</t>
  </si>
  <si>
    <t>Всичко взаимоотношения:</t>
  </si>
  <si>
    <t>ІІІ. ТРАНСФЕРИ</t>
  </si>
  <si>
    <t>61-01</t>
  </si>
  <si>
    <t xml:space="preserve"> - получени трансфери</t>
  </si>
  <si>
    <t xml:space="preserve"> - трансфери от МТСП по програми за временна заетост</t>
  </si>
  <si>
    <t>61-05</t>
  </si>
  <si>
    <t xml:space="preserve"> - предоставени трансфери между бюдж.и извънб. сметки</t>
  </si>
  <si>
    <t>62-02</t>
  </si>
  <si>
    <t>Всичко трансфери:</t>
  </si>
  <si>
    <t>ІV. ВРЕМЕННИ БЕЗЛИХВЕНИ ЗАЕМИ</t>
  </si>
  <si>
    <t xml:space="preserve"> - предоставени заеми /-/</t>
  </si>
  <si>
    <t>76-00</t>
  </si>
  <si>
    <t>76-21</t>
  </si>
  <si>
    <t>76-22</t>
  </si>
  <si>
    <t xml:space="preserve"> - възстановени заеми /+/</t>
  </si>
  <si>
    <t>Всичко безлихвени заеми:</t>
  </si>
  <si>
    <t>ВСИЧКО ПРИХОДИ: /І+ІІ+ІІІ+ІV/</t>
  </si>
  <si>
    <t>V. ОПЕРАЦИИ С ФИНАНСОВИ АКТИВИ И ПАСИВИ</t>
  </si>
  <si>
    <t xml:space="preserve"> - остатък в лв. по сметки от предх. период /+/</t>
  </si>
  <si>
    <t>95-01</t>
  </si>
  <si>
    <t xml:space="preserve"> - остаткъ в лв. равностойност по вал.сметки от предх.пер.</t>
  </si>
  <si>
    <t>95-02</t>
  </si>
  <si>
    <t xml:space="preserve"> - наличност в лв. по сметки в края на периода</t>
  </si>
  <si>
    <t>95-07</t>
  </si>
  <si>
    <t xml:space="preserve"> - наличност в лв. равностойност по вал.с-ки в края на пер.</t>
  </si>
  <si>
    <t>95-08</t>
  </si>
  <si>
    <t>Всичко финансиране на дефицита:</t>
  </si>
  <si>
    <t>ОБЩО ПРИХОДИ ПО БЮДЖЕТА:</t>
  </si>
  <si>
    <t>Заплати на перс. нает по трудови и служебни правоотнош.</t>
  </si>
  <si>
    <t>01-00</t>
  </si>
  <si>
    <t xml:space="preserve"> - заплати на перс. нает по трудови правоотношения</t>
  </si>
  <si>
    <t>01-01</t>
  </si>
  <si>
    <t>01-02</t>
  </si>
  <si>
    <t xml:space="preserve"> - заплати на перс. нает по служебни провоотношения</t>
  </si>
  <si>
    <t xml:space="preserve"> - заплати от правоотн. Приравнени към трудовите</t>
  </si>
  <si>
    <t>01-03</t>
  </si>
  <si>
    <t xml:space="preserve"> - ДМС и други възнаграждения</t>
  </si>
  <si>
    <t>01-09</t>
  </si>
  <si>
    <t>Други възнаграждения и плащания за персонала</t>
  </si>
  <si>
    <t>02-00</t>
  </si>
  <si>
    <t xml:space="preserve"> - за нещатен перс. нает по трудови правоотн.</t>
  </si>
  <si>
    <t>02-01</t>
  </si>
  <si>
    <t xml:space="preserve"> - за персонал по извънтр. правоотн.</t>
  </si>
  <si>
    <t>02-02</t>
  </si>
  <si>
    <t xml:space="preserve"> - изплатени суми от СБКО за облекло и др.</t>
  </si>
  <si>
    <t>02-05</t>
  </si>
  <si>
    <t xml:space="preserve"> - обезщ. на преснала с х-р на възнаграждение</t>
  </si>
  <si>
    <t>02-08</t>
  </si>
  <si>
    <t>02-09</t>
  </si>
  <si>
    <t xml:space="preserve"> - други плащания и възнаграждения</t>
  </si>
  <si>
    <t>05-00</t>
  </si>
  <si>
    <t>05-51</t>
  </si>
  <si>
    <t>Задължителни осигурителни вноски от работодатели</t>
  </si>
  <si>
    <t xml:space="preserve"> - осигур.вноски от работодатели за Д О О</t>
  </si>
  <si>
    <t xml:space="preserve"> - осигур.вноски от работодатели за учители</t>
  </si>
  <si>
    <t>05-52</t>
  </si>
  <si>
    <t>05-60</t>
  </si>
  <si>
    <t>05-80</t>
  </si>
  <si>
    <t xml:space="preserve"> - З О В от работодатели</t>
  </si>
  <si>
    <t xml:space="preserve"> - вноски за допълнително задължително осигуряване</t>
  </si>
  <si>
    <t>Издръжка</t>
  </si>
  <si>
    <t>10-00</t>
  </si>
  <si>
    <t xml:space="preserve"> - храна</t>
  </si>
  <si>
    <t>10-11</t>
  </si>
  <si>
    <t>10-12</t>
  </si>
  <si>
    <t xml:space="preserve"> - медикаменти</t>
  </si>
  <si>
    <t xml:space="preserve"> - постелен инвентар и облекло</t>
  </si>
  <si>
    <t>10-13</t>
  </si>
  <si>
    <t xml:space="preserve"> - УНИР и книги за библиотеките</t>
  </si>
  <si>
    <t>10-14</t>
  </si>
  <si>
    <t xml:space="preserve"> - материалби</t>
  </si>
  <si>
    <t>10-15</t>
  </si>
  <si>
    <t>10-16</t>
  </si>
  <si>
    <t xml:space="preserve"> - вода, горива и енергия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</si>
  <si>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</si>
  <si>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</si>
  <si>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</si>
  <si>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</si>
  <si>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платени данъци, мита итакси</t>
  </si>
  <si>
    <t>10-40</t>
  </si>
  <si>
    <t xml:space="preserve"> - командировки в страната</t>
  </si>
  <si>
    <t>10-51</t>
  </si>
  <si>
    <t>10-52</t>
  </si>
  <si>
    <t xml:space="preserve"> - краткосрочни командиравки в странат</t>
  </si>
  <si>
    <t xml:space="preserve"> - разходи за застраховки</t>
  </si>
  <si>
    <t>10-62</t>
  </si>
  <si>
    <t xml:space="preserve"> - др. разходи за СБКО</t>
  </si>
  <si>
    <t>10-91</t>
  </si>
  <si>
    <t xml:space="preserve"> - глоби, неустойки и наказателни лихви</t>
  </si>
  <si>
    <t>10-92</t>
  </si>
  <si>
    <t xml:space="preserve"> - др. некласиф. в др. параграфи и подпараграфи</t>
  </si>
  <si>
    <t>10-98</t>
  </si>
  <si>
    <t>Стипендии</t>
  </si>
  <si>
    <t>42-14</t>
  </si>
  <si>
    <t>Текущи трансфери, обезщетения и помощи за домакинст.</t>
  </si>
  <si>
    <t>42-00</t>
  </si>
  <si>
    <t xml:space="preserve"> - обезщетения и помощи по решение на Обсъвет</t>
  </si>
  <si>
    <t xml:space="preserve"> - др. текущи трансфери за докакинствата</t>
  </si>
  <si>
    <t>42-19</t>
  </si>
  <si>
    <t>Субсидии за неф. Предприятия</t>
  </si>
  <si>
    <t>43-00</t>
  </si>
  <si>
    <t xml:space="preserve"> - за текуща дейност</t>
  </si>
  <si>
    <t>43-01</t>
  </si>
  <si>
    <t xml:space="preserve"> - др. субсидии и плащания</t>
  </si>
  <si>
    <t>Субсидии на орг. с нестопанска цел</t>
  </si>
  <si>
    <t>46-00</t>
  </si>
  <si>
    <t>Разходи за лихви по заеми от др. банки в страната</t>
  </si>
  <si>
    <t>22-21</t>
  </si>
  <si>
    <t>Разходи за членски внос и участие в нетърг.организации</t>
  </si>
  <si>
    <t>Основен ремонт на ДМА</t>
  </si>
  <si>
    <t>51-00</t>
  </si>
  <si>
    <t>52-00</t>
  </si>
  <si>
    <t>53-00</t>
  </si>
  <si>
    <t>Придобиване на ДМА</t>
  </si>
  <si>
    <t>Придобиване на НДА</t>
  </si>
  <si>
    <t>ОБЩО РАЗХОДИ ПО БЮДЖЕТА:</t>
  </si>
  <si>
    <t>43-09</t>
  </si>
  <si>
    <t xml:space="preserve">ПРИХОДИ ПО ИЗВЪНБЮДЖЕТНИ СМЕТКИ И ФОНДОВЕ </t>
  </si>
  <si>
    <t xml:space="preserve">РАЗХОДИ ПО ИЗВЪНБЮДЖЕТНИ СМЕТКИ И ФОНДОВЕ </t>
  </si>
  <si>
    <t xml:space="preserve">ПРИХОДИ ПО ИЗВЪНБЮДЖЕТНИ СМЕТКИ НА БЕНЕФИЦИЕНТИ </t>
  </si>
  <si>
    <t>НА КОХЕЗИОННИЯ И СТРУКТУРНИТЕ ФОНДОВЕ КЪМ НАЦИОНАЛНИЯ ФОНД</t>
  </si>
  <si>
    <t xml:space="preserve">РАЗХОДИ ПО ИЗВЪНБЮДЖЕТНИ СМЕТКИ НА БЕНЕФИЦИЕНТИ </t>
  </si>
  <si>
    <t>ПРИХОДИ НА РАЗПЛАЩАТЕЛНА АГЕНЦИЯ КЪМ ДФ "ЗЕМЕДЕЛИЕ"</t>
  </si>
  <si>
    <t>62-00</t>
  </si>
  <si>
    <t xml:space="preserve"> - трансфери между бюдж.и извънб. сметки и фондове</t>
  </si>
  <si>
    <t>63-00</t>
  </si>
  <si>
    <t>Трансфери между  извънб. сметки и фондове</t>
  </si>
  <si>
    <t xml:space="preserve"> - получени трансфери /+/</t>
  </si>
  <si>
    <t>63-01</t>
  </si>
  <si>
    <t>63-02</t>
  </si>
  <si>
    <t xml:space="preserve"> - предоставени трансфери /-/</t>
  </si>
  <si>
    <t>ІІ. ТРАНСФЕРИ МЕЖДУ БЮДЖ. И ИЗВЪНБ. СМЕТКИ</t>
  </si>
  <si>
    <t>ІІІ. ВРЕМЕННИ БЕЗЛИХВЕНИ ЗАЕМИ</t>
  </si>
  <si>
    <t xml:space="preserve"> - получени заеми /+/</t>
  </si>
  <si>
    <t>76-11</t>
  </si>
  <si>
    <t>76-12</t>
  </si>
  <si>
    <t xml:space="preserve"> - погасени заеми /-/</t>
  </si>
  <si>
    <t>ВСИЧКО ПРИХОДИ: /І+ІІ+ІІІ/</t>
  </si>
  <si>
    <t>ІV. ОПЕРАЦИИ С ФИНАНСОВИ АКТИВИ И ПАСИВИ</t>
  </si>
  <si>
    <t xml:space="preserve"> - получени краткосрочни заеми от банки в страната /+/ </t>
  </si>
  <si>
    <t>83-11</t>
  </si>
  <si>
    <t>РАЗХОДИ НА РАЗПЛАЩАТЕЛНА АГЕНЦИЯ КЪМ ДФ "ЗЕМЕДЕЛИЕ"</t>
  </si>
  <si>
    <t>ІІ. ТРАНСФЕРИ</t>
  </si>
  <si>
    <t>62-01</t>
  </si>
  <si>
    <t>ВСИЧКО ЗА ОБЩИНАТА:</t>
  </si>
  <si>
    <t>ОБЩО ПРИХОДИ:</t>
  </si>
  <si>
    <t>ОБЩО РАЗХОДИ:</t>
  </si>
  <si>
    <t>І.ПРИХОДИ</t>
  </si>
  <si>
    <t>ВСИЧКО ПРИХОДИ: /І+ІІ/</t>
  </si>
  <si>
    <t xml:space="preserve"> - приватизация</t>
  </si>
  <si>
    <t>90-00</t>
  </si>
  <si>
    <t>ІІІ. ОПЕРАЦИИ С ФИНАНСОВИ АКТИВИ И ПАСИВИ</t>
  </si>
  <si>
    <t xml:space="preserve"> -туристически данък</t>
  </si>
  <si>
    <t>13-08</t>
  </si>
  <si>
    <t xml:space="preserve"> -приходи от лихви по срочни депозити</t>
  </si>
  <si>
    <t>24-09</t>
  </si>
  <si>
    <t xml:space="preserve"> - предоставени трансфери </t>
  </si>
  <si>
    <t>61-02</t>
  </si>
  <si>
    <t xml:space="preserve"> - погасени вр.безлихвени заеми от ПУДООС</t>
  </si>
  <si>
    <t>78-12</t>
  </si>
  <si>
    <t xml:space="preserve"> - получени краткср. заеми от банки в страната </t>
  </si>
  <si>
    <t xml:space="preserve"> - врем. съхран. средства на разпореждане</t>
  </si>
  <si>
    <t>88-03</t>
  </si>
  <si>
    <t>ПРИХОДИ ПО БЮДЖЕТА НА ОБЩИНА СТРАЖИЦА КЪМ 31.12.2012 ГОД.</t>
  </si>
  <si>
    <t>31.12.2012г.</t>
  </si>
  <si>
    <t>РАЗХОДИ ПО БЮДЖЕТА НА ОБЩИНА СТРАЖИЦА КЪМ 31.12.2012 ГОД.</t>
  </si>
  <si>
    <t>НА ОБЩИНА СТРАЖИЦА КЪМ 31.12.2012 ГОД.</t>
  </si>
  <si>
    <t>31.12.2012 г.</t>
  </si>
  <si>
    <t xml:space="preserve"> -получени застрахователни обезщетения за ДМА</t>
  </si>
  <si>
    <t xml:space="preserve"> -постъпления от продажба на други ДМА</t>
  </si>
  <si>
    <t>40-29</t>
  </si>
  <si>
    <t>1. Имуществени и др. данъци</t>
  </si>
  <si>
    <t xml:space="preserve"> - получени трансфери от ПУДООС</t>
  </si>
  <si>
    <t>64-01</t>
  </si>
  <si>
    <t>83-21</t>
  </si>
  <si>
    <t xml:space="preserve"> - получени врем. безлихвени заеми от наб. сметка</t>
  </si>
  <si>
    <t>93-20</t>
  </si>
  <si>
    <t xml:space="preserve"> - друго финансиране</t>
  </si>
  <si>
    <t>93-39</t>
  </si>
  <si>
    <t>Разходи за лихви по заеми от страната</t>
  </si>
  <si>
    <t xml:space="preserve"> - разходи за лихви по заеми от др. банки</t>
  </si>
  <si>
    <t>22-00</t>
  </si>
  <si>
    <t xml:space="preserve"> - компютри и хардуер</t>
  </si>
  <si>
    <t xml:space="preserve"> - сгради</t>
  </si>
  <si>
    <t xml:space="preserve"> - др. оборудване, машини и съоръжения</t>
  </si>
  <si>
    <t xml:space="preserve"> - транспортни средства</t>
  </si>
  <si>
    <t>52-01</t>
  </si>
  <si>
    <t>52-02</t>
  </si>
  <si>
    <t>52-03</t>
  </si>
  <si>
    <t>52-04</t>
  </si>
  <si>
    <t>52-05</t>
  </si>
  <si>
    <t xml:space="preserve"> - придобиване на други нематериални дългр. активи</t>
  </si>
  <si>
    <t>53-09</t>
  </si>
  <si>
    <t>Субсидии за нефинансови предприятия</t>
  </si>
  <si>
    <t>Всичко операции с фин. активи:</t>
  </si>
  <si>
    <t xml:space="preserve"> - временно съхран.средства и средства на разпор.</t>
  </si>
  <si>
    <t xml:space="preserve"> - инфраструктурни обекти</t>
  </si>
  <si>
    <t>52-06</t>
  </si>
  <si>
    <t>52-19</t>
  </si>
  <si>
    <t xml:space="preserve"> - други ДМА</t>
  </si>
  <si>
    <t xml:space="preserve"> - стопански инвентар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</si>
</sst>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Fill="1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left"/>
    </xf>
    <xf numFmtId="49" fontId="0" fillId="0" borderId="2" xfId="0" applyNumberForma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tabSelected="1" workbookViewId="0" topLeftCell="A1">
      <selection activeCell="A5" sqref="A5:B5"/>
    </sheetView>
  </sheetViews>
  <sheetFormatPr defaultColWidth="9.140625" defaultRowHeight="12.75"/>
  <cols>
    <col min="1" max="1" width="53.140625" style="0" customWidth="1"/>
    <col min="2" max="2" width="8.28125" style="0" customWidth="1"/>
    <col min="3" max="3" width="11.7109375" style="0" customWidth="1"/>
    <col min="4" max="4" width="13.8515625" style="0" customWidth="1"/>
    <col min="5" max="5" width="10.00390625" style="0" customWidth="1"/>
  </cols>
  <sheetData>
    <row r="2" spans="1:4" ht="12.75">
      <c r="A2" s="31" t="s">
        <v>261</v>
      </c>
      <c r="B2" s="31"/>
      <c r="C2" s="31"/>
      <c r="D2" s="31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8" ht="12.75">
      <c r="A5" s="15" t="s">
        <v>0</v>
      </c>
      <c r="B5" s="15" t="s">
        <v>1</v>
      </c>
      <c r="C5" s="15" t="s">
        <v>50</v>
      </c>
      <c r="D5" s="15" t="s">
        <v>51</v>
      </c>
      <c r="E5" s="7"/>
      <c r="F5" s="7"/>
      <c r="G5" s="7"/>
      <c r="H5" s="7"/>
    </row>
    <row r="6" spans="1:8" ht="12.75">
      <c r="A6" s="1"/>
      <c r="B6" s="1"/>
      <c r="C6" s="1" t="s">
        <v>53</v>
      </c>
      <c r="D6" s="1" t="s">
        <v>262</v>
      </c>
      <c r="E6" s="7"/>
      <c r="F6" s="7"/>
      <c r="G6" s="7"/>
      <c r="H6" s="7"/>
    </row>
    <row r="7" spans="1:8" ht="12.75">
      <c r="A7" s="3" t="s">
        <v>55</v>
      </c>
      <c r="B7" s="4"/>
      <c r="C7" s="4"/>
      <c r="D7" s="4"/>
      <c r="E7" s="9"/>
      <c r="F7" s="9"/>
      <c r="G7" s="9"/>
      <c r="H7" s="9"/>
    </row>
    <row r="8" spans="1:8" ht="12.75">
      <c r="A8" s="11" t="s">
        <v>54</v>
      </c>
      <c r="B8" s="10" t="s">
        <v>52</v>
      </c>
      <c r="C8" s="3">
        <v>13000</v>
      </c>
      <c r="D8" s="3">
        <v>12652</v>
      </c>
      <c r="E8" s="12"/>
      <c r="F8" s="12"/>
      <c r="G8" s="12"/>
      <c r="H8" s="8"/>
    </row>
    <row r="9" spans="1:8" ht="12.75">
      <c r="A9" s="3" t="s">
        <v>269</v>
      </c>
      <c r="B9" s="2" t="s">
        <v>2</v>
      </c>
      <c r="C9" s="3">
        <f>C10+C11+C12+C13</f>
        <v>517000</v>
      </c>
      <c r="D9" s="3">
        <f>D10+D11+D12+D13</f>
        <v>485430</v>
      </c>
      <c r="E9" s="12"/>
      <c r="F9" s="12"/>
      <c r="G9" s="12"/>
      <c r="H9" s="8"/>
    </row>
    <row r="10" spans="1:8" ht="12.75">
      <c r="A10" s="4" t="s">
        <v>3</v>
      </c>
      <c r="B10" s="5" t="s">
        <v>4</v>
      </c>
      <c r="C10" s="4">
        <v>150000</v>
      </c>
      <c r="D10" s="4">
        <v>125848</v>
      </c>
      <c r="E10" s="12"/>
      <c r="F10" s="12"/>
      <c r="G10" s="12"/>
      <c r="H10" s="9"/>
    </row>
    <row r="11" spans="1:8" ht="12.75">
      <c r="A11" s="4" t="s">
        <v>56</v>
      </c>
      <c r="B11" s="5" t="s">
        <v>5</v>
      </c>
      <c r="C11" s="4">
        <v>150000</v>
      </c>
      <c r="D11" s="4">
        <v>158036</v>
      </c>
      <c r="E11" s="12"/>
      <c r="F11" s="12"/>
      <c r="G11" s="12"/>
      <c r="H11" s="9"/>
    </row>
    <row r="12" spans="1:8" ht="12.75">
      <c r="A12" s="4" t="s">
        <v>57</v>
      </c>
      <c r="B12" s="5" t="s">
        <v>6</v>
      </c>
      <c r="C12" s="4">
        <v>216800</v>
      </c>
      <c r="D12" s="4">
        <v>201522</v>
      </c>
      <c r="E12" s="12"/>
      <c r="F12" s="12"/>
      <c r="G12" s="12"/>
      <c r="H12" s="9"/>
    </row>
    <row r="13" spans="1:8" ht="12.75">
      <c r="A13" s="4" t="s">
        <v>250</v>
      </c>
      <c r="B13" s="5" t="s">
        <v>251</v>
      </c>
      <c r="C13" s="4">
        <v>200</v>
      </c>
      <c r="D13" s="4">
        <v>24</v>
      </c>
      <c r="E13" s="12"/>
      <c r="F13" s="12"/>
      <c r="G13" s="12"/>
      <c r="H13" s="9"/>
    </row>
    <row r="14" spans="1:8" ht="12.75">
      <c r="A14" s="4" t="s">
        <v>7</v>
      </c>
      <c r="B14" s="18" t="s">
        <v>8</v>
      </c>
      <c r="C14" s="3">
        <v>2000</v>
      </c>
      <c r="D14" s="3">
        <v>443</v>
      </c>
      <c r="E14" s="12"/>
      <c r="F14" s="12"/>
      <c r="G14" s="12"/>
      <c r="H14" s="9"/>
    </row>
    <row r="15" spans="1:8" ht="12.75">
      <c r="A15" s="3" t="s">
        <v>58</v>
      </c>
      <c r="B15" s="6"/>
      <c r="C15" s="3">
        <f>C8+C9+C14</f>
        <v>532000</v>
      </c>
      <c r="D15" s="3">
        <f>D8+D9+D14</f>
        <v>498525</v>
      </c>
      <c r="E15" s="12"/>
      <c r="F15" s="12"/>
      <c r="G15" s="12"/>
      <c r="H15" s="8"/>
    </row>
    <row r="16" spans="1:8" ht="12.75">
      <c r="A16" s="3" t="s">
        <v>59</v>
      </c>
      <c r="B16" s="6"/>
      <c r="C16" s="4"/>
      <c r="D16" s="4"/>
      <c r="E16" s="12"/>
      <c r="F16" s="12"/>
      <c r="G16" s="12"/>
      <c r="H16" s="9"/>
    </row>
    <row r="17" spans="1:8" ht="12.75">
      <c r="A17" s="3" t="s">
        <v>60</v>
      </c>
      <c r="B17" s="2" t="s">
        <v>9</v>
      </c>
      <c r="C17" s="3">
        <f>C18+C19+C20+C21+C22+C23</f>
        <v>827373</v>
      </c>
      <c r="D17" s="3">
        <f>D18+D19+D20+D21+D22+D23</f>
        <v>602247</v>
      </c>
      <c r="E17" s="12"/>
      <c r="F17" s="12"/>
      <c r="G17" s="12"/>
      <c r="H17" s="8"/>
    </row>
    <row r="18" spans="1:8" ht="12.75">
      <c r="A18" s="4" t="s">
        <v>61</v>
      </c>
      <c r="B18" s="5" t="s">
        <v>10</v>
      </c>
      <c r="C18" s="4">
        <v>620158</v>
      </c>
      <c r="D18" s="4">
        <v>376621</v>
      </c>
      <c r="E18" s="12"/>
      <c r="F18" s="12"/>
      <c r="G18" s="12"/>
      <c r="H18" s="9"/>
    </row>
    <row r="19" spans="1:8" ht="12.75">
      <c r="A19" s="4" t="s">
        <v>62</v>
      </c>
      <c r="B19" s="5" t="s">
        <v>11</v>
      </c>
      <c r="C19" s="4">
        <v>109836</v>
      </c>
      <c r="D19" s="4">
        <v>87617</v>
      </c>
      <c r="E19" s="12"/>
      <c r="F19" s="12"/>
      <c r="G19" s="12"/>
      <c r="H19" s="9"/>
    </row>
    <row r="20" spans="1:8" ht="12.75">
      <c r="A20" s="4" t="s">
        <v>12</v>
      </c>
      <c r="B20" s="5" t="s">
        <v>13</v>
      </c>
      <c r="C20" s="4">
        <v>81379</v>
      </c>
      <c r="D20" s="4">
        <v>134419</v>
      </c>
      <c r="E20" s="12"/>
      <c r="F20" s="12"/>
      <c r="G20" s="12"/>
      <c r="H20" s="9"/>
    </row>
    <row r="21" spans="1:8" ht="12.75">
      <c r="A21" s="4" t="s">
        <v>66</v>
      </c>
      <c r="B21" s="5" t="s">
        <v>14</v>
      </c>
      <c r="C21" s="4">
        <v>4000</v>
      </c>
      <c r="D21" s="4"/>
      <c r="E21" s="12"/>
      <c r="F21" s="12"/>
      <c r="G21" s="12"/>
      <c r="H21" s="9"/>
    </row>
    <row r="22" spans="1:8" ht="12.75">
      <c r="A22" s="4" t="s">
        <v>63</v>
      </c>
      <c r="B22" s="5" t="s">
        <v>15</v>
      </c>
      <c r="C22" s="4">
        <v>2000</v>
      </c>
      <c r="D22" s="4">
        <v>1877</v>
      </c>
      <c r="E22" s="13"/>
      <c r="F22" s="12"/>
      <c r="G22" s="12"/>
      <c r="H22" s="9"/>
    </row>
    <row r="23" spans="1:8" ht="12.75">
      <c r="A23" s="4" t="s">
        <v>252</v>
      </c>
      <c r="B23" s="5" t="s">
        <v>253</v>
      </c>
      <c r="C23" s="4">
        <v>10000</v>
      </c>
      <c r="D23" s="4">
        <v>1713</v>
      </c>
      <c r="E23" s="13"/>
      <c r="F23" s="12"/>
      <c r="G23" s="12"/>
      <c r="H23" s="9"/>
    </row>
    <row r="24" spans="1:8" ht="12.75">
      <c r="A24" s="3" t="s">
        <v>16</v>
      </c>
      <c r="B24" s="2" t="s">
        <v>17</v>
      </c>
      <c r="C24" s="3">
        <f>C25+C26+C27+C28+C29+C30+C31+C32+C33</f>
        <v>1129884</v>
      </c>
      <c r="D24" s="3">
        <f>D25+D26+D27+D28+D29+D30+D31+D32+D33</f>
        <v>839001</v>
      </c>
      <c r="E24" s="12"/>
      <c r="F24" s="12"/>
      <c r="G24" s="12"/>
      <c r="H24" s="8"/>
    </row>
    <row r="25" spans="1:8" ht="12.75">
      <c r="A25" s="4" t="s">
        <v>18</v>
      </c>
      <c r="B25" s="5" t="s">
        <v>19</v>
      </c>
      <c r="C25" s="4">
        <v>60000</v>
      </c>
      <c r="D25" s="4">
        <v>56331</v>
      </c>
      <c r="E25" s="13"/>
      <c r="F25" s="12"/>
      <c r="G25" s="12"/>
      <c r="H25" s="9"/>
    </row>
    <row r="26" spans="1:8" ht="12.75">
      <c r="A26" s="4" t="s">
        <v>67</v>
      </c>
      <c r="B26" s="5" t="s">
        <v>20</v>
      </c>
      <c r="C26" s="4">
        <v>10000</v>
      </c>
      <c r="D26" s="4">
        <v>9317</v>
      </c>
      <c r="E26" s="13"/>
      <c r="F26" s="12"/>
      <c r="G26" s="12"/>
      <c r="H26" s="9"/>
    </row>
    <row r="27" spans="1:8" ht="12.75">
      <c r="A27" s="4" t="s">
        <v>68</v>
      </c>
      <c r="B27" s="5" t="s">
        <v>21</v>
      </c>
      <c r="C27" s="4">
        <v>45000</v>
      </c>
      <c r="D27" s="4">
        <v>38022</v>
      </c>
      <c r="E27" s="13"/>
      <c r="F27" s="12"/>
      <c r="G27" s="12"/>
      <c r="H27" s="9"/>
    </row>
    <row r="28" spans="1:8" ht="12.75">
      <c r="A28" s="4" t="s">
        <v>69</v>
      </c>
      <c r="B28" s="5" t="s">
        <v>22</v>
      </c>
      <c r="C28" s="4">
        <v>12000</v>
      </c>
      <c r="D28" s="4">
        <v>10222</v>
      </c>
      <c r="E28" s="13"/>
      <c r="F28" s="12"/>
      <c r="G28" s="12"/>
      <c r="H28" s="9"/>
    </row>
    <row r="29" spans="1:8" ht="12.75">
      <c r="A29" s="4" t="s">
        <v>23</v>
      </c>
      <c r="B29" s="5" t="s">
        <v>24</v>
      </c>
      <c r="C29" s="4">
        <v>457384</v>
      </c>
      <c r="D29" s="4">
        <v>446404</v>
      </c>
      <c r="E29" s="12"/>
      <c r="F29" s="12"/>
      <c r="G29" s="12"/>
      <c r="H29" s="9"/>
    </row>
    <row r="30" spans="1:8" ht="12.75">
      <c r="A30" s="4" t="s">
        <v>25</v>
      </c>
      <c r="B30" s="5" t="s">
        <v>26</v>
      </c>
      <c r="C30" s="4">
        <v>32000</v>
      </c>
      <c r="D30" s="4">
        <v>15641</v>
      </c>
      <c r="E30" s="13"/>
      <c r="F30" s="12"/>
      <c r="G30" s="12"/>
      <c r="H30" s="9"/>
    </row>
    <row r="31" spans="1:8" ht="12.75">
      <c r="A31" s="4" t="s">
        <v>27</v>
      </c>
      <c r="B31" s="5" t="s">
        <v>28</v>
      </c>
      <c r="C31" s="4">
        <v>65000</v>
      </c>
      <c r="D31" s="4">
        <v>64392</v>
      </c>
      <c r="E31" s="13"/>
      <c r="F31" s="12"/>
      <c r="G31" s="12"/>
      <c r="H31" s="9"/>
    </row>
    <row r="32" spans="1:8" ht="12.75">
      <c r="A32" s="4" t="s">
        <v>48</v>
      </c>
      <c r="B32" s="5" t="s">
        <v>49</v>
      </c>
      <c r="C32" s="4">
        <v>500</v>
      </c>
      <c r="D32" s="4">
        <v>180</v>
      </c>
      <c r="E32" s="12"/>
      <c r="F32" s="12"/>
      <c r="G32" s="12"/>
      <c r="H32" s="9"/>
    </row>
    <row r="33" spans="1:8" ht="12.75">
      <c r="A33" s="4" t="s">
        <v>29</v>
      </c>
      <c r="B33" s="6" t="s">
        <v>30</v>
      </c>
      <c r="C33" s="4">
        <v>448000</v>
      </c>
      <c r="D33" s="4">
        <v>198492</v>
      </c>
      <c r="E33" s="13"/>
      <c r="F33" s="12"/>
      <c r="G33" s="12"/>
      <c r="H33" s="9"/>
    </row>
    <row r="34" spans="1:8" ht="12.75">
      <c r="A34" s="3" t="s">
        <v>70</v>
      </c>
      <c r="B34" s="2" t="s">
        <v>31</v>
      </c>
      <c r="C34" s="3">
        <f>C35</f>
        <v>30000</v>
      </c>
      <c r="D34" s="3">
        <f>D35</f>
        <v>47549</v>
      </c>
      <c r="E34" s="12"/>
      <c r="F34" s="12"/>
      <c r="G34" s="12"/>
      <c r="H34" s="8"/>
    </row>
    <row r="35" spans="1:8" ht="12.75">
      <c r="A35" s="4" t="s">
        <v>71</v>
      </c>
      <c r="B35" s="5" t="s">
        <v>32</v>
      </c>
      <c r="C35" s="4">
        <v>30000</v>
      </c>
      <c r="D35" s="4">
        <v>47549</v>
      </c>
      <c r="E35" s="13"/>
      <c r="F35" s="12"/>
      <c r="G35" s="12"/>
      <c r="H35" s="9"/>
    </row>
    <row r="36" spans="1:8" ht="12.75">
      <c r="A36" s="3" t="s">
        <v>33</v>
      </c>
      <c r="B36" s="2" t="s">
        <v>34</v>
      </c>
      <c r="C36" s="3">
        <f>C37+C39</f>
        <v>46950</v>
      </c>
      <c r="D36" s="3">
        <f>D37+D39+D38</f>
        <v>81597</v>
      </c>
      <c r="E36" s="12"/>
      <c r="F36" s="12"/>
      <c r="G36" s="12"/>
      <c r="H36" s="8"/>
    </row>
    <row r="37" spans="1:8" s="17" customFormat="1" ht="12.75">
      <c r="A37" s="11" t="s">
        <v>74</v>
      </c>
      <c r="B37" s="16" t="s">
        <v>72</v>
      </c>
      <c r="C37" s="11"/>
      <c r="D37" s="11">
        <v>-25</v>
      </c>
      <c r="E37" s="12"/>
      <c r="F37" s="12"/>
      <c r="G37" s="12"/>
      <c r="H37" s="12"/>
    </row>
    <row r="38" spans="1:8" s="17" customFormat="1" ht="12.75">
      <c r="A38" s="11" t="s">
        <v>266</v>
      </c>
      <c r="B38" s="16" t="s">
        <v>73</v>
      </c>
      <c r="C38" s="11"/>
      <c r="D38" s="11">
        <v>229</v>
      </c>
      <c r="E38" s="12"/>
      <c r="F38" s="12"/>
      <c r="G38" s="12"/>
      <c r="H38" s="12"/>
    </row>
    <row r="39" spans="1:8" ht="12.75">
      <c r="A39" s="4" t="s">
        <v>75</v>
      </c>
      <c r="B39" s="6" t="s">
        <v>35</v>
      </c>
      <c r="C39" s="4">
        <v>46950</v>
      </c>
      <c r="D39" s="4">
        <v>81393</v>
      </c>
      <c r="E39" s="13"/>
      <c r="F39" s="12"/>
      <c r="G39" s="12"/>
      <c r="H39" s="9"/>
    </row>
    <row r="40" spans="1:8" ht="12.75">
      <c r="A40" s="3" t="s">
        <v>36</v>
      </c>
      <c r="B40" s="2" t="s">
        <v>37</v>
      </c>
      <c r="C40" s="3">
        <f>C41+C42</f>
        <v>-60000</v>
      </c>
      <c r="D40" s="3">
        <f>D41+D42</f>
        <v>-29627</v>
      </c>
      <c r="E40" s="12"/>
      <c r="F40" s="12"/>
      <c r="G40" s="12"/>
      <c r="H40" s="8"/>
    </row>
    <row r="41" spans="1:8" ht="12.75">
      <c r="A41" s="4" t="s">
        <v>76</v>
      </c>
      <c r="B41" s="6" t="s">
        <v>38</v>
      </c>
      <c r="C41" s="4">
        <v>-40000</v>
      </c>
      <c r="D41" s="4">
        <v>-13222</v>
      </c>
      <c r="E41" s="12"/>
      <c r="F41" s="12"/>
      <c r="G41" s="12"/>
      <c r="H41" s="9"/>
    </row>
    <row r="42" spans="1:8" ht="12.75">
      <c r="A42" s="4" t="s">
        <v>78</v>
      </c>
      <c r="B42" s="6" t="s">
        <v>39</v>
      </c>
      <c r="C42" s="4">
        <v>-20000</v>
      </c>
      <c r="D42" s="4">
        <v>-16405</v>
      </c>
      <c r="E42" s="12"/>
      <c r="F42" s="12"/>
      <c r="G42" s="12"/>
      <c r="H42" s="9"/>
    </row>
    <row r="43" spans="1:8" ht="12.75">
      <c r="A43" s="3" t="s">
        <v>79</v>
      </c>
      <c r="B43" s="2" t="s">
        <v>40</v>
      </c>
      <c r="C43" s="3">
        <f>C44+C45+C46</f>
        <v>166947</v>
      </c>
      <c r="D43" s="3">
        <f>D44+D45+D46</f>
        <v>95390</v>
      </c>
      <c r="E43" s="12"/>
      <c r="F43" s="12"/>
      <c r="G43" s="12"/>
      <c r="H43" s="8"/>
    </row>
    <row r="44" spans="1:8" ht="12.75">
      <c r="A44" s="4" t="s">
        <v>80</v>
      </c>
      <c r="B44" s="6" t="s">
        <v>41</v>
      </c>
      <c r="C44" s="4">
        <v>86947</v>
      </c>
      <c r="D44" s="4">
        <v>14855</v>
      </c>
      <c r="E44" s="12"/>
      <c r="F44" s="12"/>
      <c r="G44" s="12"/>
      <c r="H44" s="9"/>
    </row>
    <row r="45" spans="1:8" ht="12.75">
      <c r="A45" s="4" t="s">
        <v>267</v>
      </c>
      <c r="B45" s="6" t="s">
        <v>268</v>
      </c>
      <c r="C45" s="4"/>
      <c r="D45" s="4">
        <v>450</v>
      </c>
      <c r="E45" s="12"/>
      <c r="F45" s="12"/>
      <c r="G45" s="12"/>
      <c r="H45" s="9"/>
    </row>
    <row r="46" spans="1:8" ht="12.75">
      <c r="A46" s="4" t="s">
        <v>81</v>
      </c>
      <c r="B46" s="6" t="s">
        <v>42</v>
      </c>
      <c r="C46" s="4">
        <v>80000</v>
      </c>
      <c r="D46" s="4">
        <v>80085</v>
      </c>
      <c r="E46" s="12"/>
      <c r="F46" s="12"/>
      <c r="G46" s="12"/>
      <c r="H46" s="9"/>
    </row>
    <row r="47" spans="1:8" ht="12.75">
      <c r="A47" s="3" t="s">
        <v>82</v>
      </c>
      <c r="B47" s="2" t="s">
        <v>43</v>
      </c>
      <c r="C47" s="3">
        <v>26000</v>
      </c>
      <c r="D47" s="3">
        <v>21068</v>
      </c>
      <c r="E47" s="12"/>
      <c r="F47" s="12"/>
      <c r="G47" s="12"/>
      <c r="H47" s="8"/>
    </row>
    <row r="48" spans="1:8" ht="12.75">
      <c r="A48" s="3" t="s">
        <v>83</v>
      </c>
      <c r="B48" s="2" t="s">
        <v>44</v>
      </c>
      <c r="C48" s="3">
        <f>C49</f>
        <v>36382</v>
      </c>
      <c r="D48" s="3">
        <f>D49</f>
        <v>36382</v>
      </c>
      <c r="E48" s="12"/>
      <c r="F48" s="12"/>
      <c r="G48" s="12"/>
      <c r="H48" s="8"/>
    </row>
    <row r="49" spans="1:8" ht="12.75">
      <c r="A49" s="4" t="s">
        <v>84</v>
      </c>
      <c r="B49" s="6" t="s">
        <v>45</v>
      </c>
      <c r="C49" s="4">
        <v>36382</v>
      </c>
      <c r="D49" s="4">
        <v>36382</v>
      </c>
      <c r="E49" s="12"/>
      <c r="F49" s="12"/>
      <c r="G49" s="12"/>
      <c r="H49" s="9"/>
    </row>
    <row r="50" spans="1:8" ht="12.75">
      <c r="A50" s="3" t="s">
        <v>46</v>
      </c>
      <c r="B50" s="2"/>
      <c r="C50" s="3">
        <f>C17+C24+C34+C36+C40+C43+C47+C48</f>
        <v>2203536</v>
      </c>
      <c r="D50" s="3">
        <f>D17+D24+D34+D36+D40+D43+D47+D48</f>
        <v>1693607</v>
      </c>
      <c r="E50" s="12"/>
      <c r="F50" s="12"/>
      <c r="G50" s="12"/>
      <c r="H50" s="8"/>
    </row>
    <row r="51" spans="1:8" ht="12.75">
      <c r="A51" s="3" t="s">
        <v>47</v>
      </c>
      <c r="B51" s="2"/>
      <c r="C51" s="3">
        <f>C15+C50</f>
        <v>2735536</v>
      </c>
      <c r="D51" s="3">
        <f>D15+D50</f>
        <v>2192132</v>
      </c>
      <c r="E51" s="12"/>
      <c r="F51" s="12"/>
      <c r="G51" s="12"/>
      <c r="H51" s="8"/>
    </row>
    <row r="52" spans="1:4" ht="12.75">
      <c r="A52" s="3" t="s">
        <v>85</v>
      </c>
      <c r="B52" s="3"/>
      <c r="C52" s="4"/>
      <c r="D52" s="4"/>
    </row>
    <row r="53" spans="1:4" ht="12.75">
      <c r="A53" s="4" t="s">
        <v>86</v>
      </c>
      <c r="B53" s="6" t="s">
        <v>87</v>
      </c>
      <c r="C53" s="4">
        <v>5381913</v>
      </c>
      <c r="D53" s="4">
        <v>5381913</v>
      </c>
    </row>
    <row r="54" spans="1:4" ht="12.75">
      <c r="A54" s="4" t="s">
        <v>88</v>
      </c>
      <c r="B54" s="5" t="s">
        <v>89</v>
      </c>
      <c r="C54" s="4">
        <v>960400</v>
      </c>
      <c r="D54" s="4">
        <v>960400</v>
      </c>
    </row>
    <row r="55" spans="1:4" ht="12.75">
      <c r="A55" s="4" t="s">
        <v>90</v>
      </c>
      <c r="B55" s="6" t="s">
        <v>91</v>
      </c>
      <c r="C55" s="4">
        <v>279200</v>
      </c>
      <c r="D55" s="4">
        <v>279200</v>
      </c>
    </row>
    <row r="56" spans="1:4" ht="12.75">
      <c r="A56" s="4" t="s">
        <v>92</v>
      </c>
      <c r="B56" s="6" t="s">
        <v>93</v>
      </c>
      <c r="C56" s="4">
        <v>1303872</v>
      </c>
      <c r="D56" s="4">
        <v>1303872</v>
      </c>
    </row>
    <row r="57" spans="1:4" ht="12.75">
      <c r="A57" s="4" t="s">
        <v>94</v>
      </c>
      <c r="B57" s="6" t="s">
        <v>95</v>
      </c>
      <c r="C57" s="4"/>
      <c r="D57" s="4">
        <v>-980</v>
      </c>
    </row>
    <row r="58" spans="1:4" ht="12.75">
      <c r="A58" s="4" t="s">
        <v>96</v>
      </c>
      <c r="B58" s="6" t="s">
        <v>97</v>
      </c>
      <c r="C58" s="4">
        <v>193884</v>
      </c>
      <c r="D58" s="4">
        <v>193884</v>
      </c>
    </row>
    <row r="59" spans="1:4" ht="12.75">
      <c r="A59" s="3" t="s">
        <v>98</v>
      </c>
      <c r="B59" s="6"/>
      <c r="C59" s="3">
        <f>SUM(C53:C58)</f>
        <v>8119269</v>
      </c>
      <c r="D59" s="3">
        <f>SUM(D53:D58)</f>
        <v>8118289</v>
      </c>
    </row>
    <row r="60" spans="1:4" ht="12.75">
      <c r="A60" s="3" t="s">
        <v>99</v>
      </c>
      <c r="B60" s="6"/>
      <c r="C60" s="4"/>
      <c r="D60" s="4"/>
    </row>
    <row r="61" spans="1:4" ht="12.75">
      <c r="A61" s="4" t="s">
        <v>101</v>
      </c>
      <c r="B61" s="6" t="s">
        <v>100</v>
      </c>
      <c r="C61" s="4">
        <v>16150</v>
      </c>
      <c r="D61" s="4">
        <v>16150</v>
      </c>
    </row>
    <row r="62" spans="1:4" ht="12.75">
      <c r="A62" s="4" t="s">
        <v>254</v>
      </c>
      <c r="B62" s="6" t="s">
        <v>255</v>
      </c>
      <c r="C62" s="4">
        <v>-35579</v>
      </c>
      <c r="D62" s="4">
        <v>-104112</v>
      </c>
    </row>
    <row r="63" spans="1:4" ht="12.75">
      <c r="A63" s="4" t="s">
        <v>102</v>
      </c>
      <c r="B63" s="6" t="s">
        <v>103</v>
      </c>
      <c r="C63" s="4">
        <v>235056</v>
      </c>
      <c r="D63" s="4">
        <v>235056</v>
      </c>
    </row>
    <row r="64" spans="1:4" ht="12.75">
      <c r="A64" s="4" t="s">
        <v>104</v>
      </c>
      <c r="B64" s="6" t="s">
        <v>105</v>
      </c>
      <c r="C64" s="4"/>
      <c r="D64" s="4">
        <v>-192503</v>
      </c>
    </row>
    <row r="65" spans="1:4" ht="12.75">
      <c r="A65" s="4" t="s">
        <v>270</v>
      </c>
      <c r="B65" s="6" t="s">
        <v>271</v>
      </c>
      <c r="C65" s="4">
        <v>14496</v>
      </c>
      <c r="D65" s="4">
        <v>14496</v>
      </c>
    </row>
    <row r="66" spans="1:4" ht="12.75">
      <c r="A66" s="3" t="s">
        <v>106</v>
      </c>
      <c r="B66" s="6"/>
      <c r="C66" s="3">
        <f>SUM(C61:C65)</f>
        <v>230123</v>
      </c>
      <c r="D66" s="3">
        <f>SUM(D61:D65)</f>
        <v>-30913</v>
      </c>
    </row>
    <row r="67" spans="1:4" ht="12.75">
      <c r="A67" s="3" t="s">
        <v>107</v>
      </c>
      <c r="B67" s="6" t="s">
        <v>109</v>
      </c>
      <c r="C67" s="3">
        <f>C69</f>
        <v>362007</v>
      </c>
      <c r="D67" s="3">
        <f>D68+D69</f>
        <v>334999</v>
      </c>
    </row>
    <row r="68" spans="1:4" ht="12.75">
      <c r="A68" s="4" t="s">
        <v>108</v>
      </c>
      <c r="B68" s="6" t="s">
        <v>110</v>
      </c>
      <c r="C68" s="4"/>
      <c r="D68" s="4">
        <v>-606142</v>
      </c>
    </row>
    <row r="69" spans="1:4" ht="12.75">
      <c r="A69" s="4" t="s">
        <v>112</v>
      </c>
      <c r="B69" s="6" t="s">
        <v>111</v>
      </c>
      <c r="C69" s="4">
        <v>362007</v>
      </c>
      <c r="D69" s="4">
        <v>941141</v>
      </c>
    </row>
    <row r="70" spans="1:4" ht="12.75">
      <c r="A70" s="4" t="s">
        <v>256</v>
      </c>
      <c r="B70" s="6" t="s">
        <v>257</v>
      </c>
      <c r="C70" s="4">
        <v>-12948</v>
      </c>
      <c r="D70" s="4">
        <v>-12948</v>
      </c>
    </row>
    <row r="71" spans="1:4" ht="12.75">
      <c r="A71" s="3" t="s">
        <v>113</v>
      </c>
      <c r="B71" s="6"/>
      <c r="C71" s="3">
        <f>C67+C70</f>
        <v>349059</v>
      </c>
      <c r="D71" s="3">
        <f>D67+D70</f>
        <v>322051</v>
      </c>
    </row>
    <row r="72" spans="1:4" ht="12.75">
      <c r="A72" s="3" t="s">
        <v>114</v>
      </c>
      <c r="B72" s="2"/>
      <c r="C72" s="3">
        <f>C51+C59+C66+C71</f>
        <v>11433987</v>
      </c>
      <c r="D72" s="3">
        <f>D51+D59+D66+D71</f>
        <v>10601559</v>
      </c>
    </row>
    <row r="73" spans="1:4" ht="12.75">
      <c r="A73" s="3" t="s">
        <v>115</v>
      </c>
      <c r="B73" s="6"/>
      <c r="C73" s="4"/>
      <c r="D73" s="4"/>
    </row>
    <row r="74" spans="1:4" ht="12.75">
      <c r="A74" s="4" t="s">
        <v>258</v>
      </c>
      <c r="B74" s="6" t="s">
        <v>238</v>
      </c>
      <c r="C74" s="4"/>
      <c r="D74" s="4">
        <v>106174</v>
      </c>
    </row>
    <row r="75" spans="1:4" ht="12.75">
      <c r="A75" s="4" t="s">
        <v>258</v>
      </c>
      <c r="B75" s="6" t="s">
        <v>272</v>
      </c>
      <c r="C75" s="4">
        <v>-370000</v>
      </c>
      <c r="D75" s="4">
        <v>-370000</v>
      </c>
    </row>
    <row r="76" spans="1:4" ht="12.75">
      <c r="A76" s="4" t="s">
        <v>259</v>
      </c>
      <c r="B76" s="6" t="s">
        <v>260</v>
      </c>
      <c r="C76" s="4">
        <v>7</v>
      </c>
      <c r="D76" s="4">
        <v>8890</v>
      </c>
    </row>
    <row r="77" spans="1:4" ht="12.75">
      <c r="A77" s="4" t="s">
        <v>273</v>
      </c>
      <c r="B77" s="6" t="s">
        <v>274</v>
      </c>
      <c r="C77" s="4"/>
      <c r="D77" s="4">
        <v>400000</v>
      </c>
    </row>
    <row r="78" spans="1:4" ht="12.75">
      <c r="A78" s="4" t="s">
        <v>275</v>
      </c>
      <c r="B78" s="6" t="s">
        <v>276</v>
      </c>
      <c r="C78" s="4">
        <v>-25173</v>
      </c>
      <c r="D78" s="4">
        <v>-25173</v>
      </c>
    </row>
    <row r="79" spans="1:4" ht="12.75">
      <c r="A79" s="4" t="s">
        <v>116</v>
      </c>
      <c r="B79" s="6" t="s">
        <v>117</v>
      </c>
      <c r="C79" s="4">
        <v>632258</v>
      </c>
      <c r="D79" s="4">
        <v>632258</v>
      </c>
    </row>
    <row r="80" spans="1:4" ht="12.75">
      <c r="A80" s="4" t="s">
        <v>118</v>
      </c>
      <c r="B80" s="6" t="s">
        <v>119</v>
      </c>
      <c r="C80" s="4">
        <v>26974</v>
      </c>
      <c r="D80" s="4">
        <v>26974</v>
      </c>
    </row>
    <row r="81" spans="1:4" ht="12.75">
      <c r="A81" s="4" t="s">
        <v>120</v>
      </c>
      <c r="B81" s="6" t="s">
        <v>121</v>
      </c>
      <c r="C81" s="4"/>
      <c r="D81" s="4">
        <v>-614002</v>
      </c>
    </row>
    <row r="82" spans="1:4" ht="12.75">
      <c r="A82" s="4" t="s">
        <v>122</v>
      </c>
      <c r="B82" s="6" t="s">
        <v>123</v>
      </c>
      <c r="C82" s="4"/>
      <c r="D82" s="4">
        <v>-5239</v>
      </c>
    </row>
    <row r="83" spans="1:4" ht="12.75">
      <c r="A83" s="3" t="s">
        <v>124</v>
      </c>
      <c r="B83" s="6"/>
      <c r="C83" s="3">
        <f>SUM(C74:C82)</f>
        <v>264066</v>
      </c>
      <c r="D83" s="3">
        <f>SUM(D74:D82)</f>
        <v>159882</v>
      </c>
    </row>
    <row r="84" spans="1:4" ht="12.75">
      <c r="A84" s="3" t="s">
        <v>125</v>
      </c>
      <c r="B84" s="3"/>
      <c r="C84" s="3">
        <f>C51+C59+C66+C71+C83</f>
        <v>11698053</v>
      </c>
      <c r="D84" s="3">
        <f>D51+D59+D66+D71+D83</f>
        <v>10761441</v>
      </c>
    </row>
    <row r="85" spans="1:4" ht="12.75">
      <c r="A85" s="20"/>
      <c r="B85" s="20"/>
      <c r="C85" s="20"/>
      <c r="D85" s="20"/>
    </row>
    <row r="86" spans="1:4" ht="12.75">
      <c r="A86" s="8"/>
      <c r="B86" s="8"/>
      <c r="C86" s="8"/>
      <c r="D86" s="8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</sheetData>
  <mergeCells count="1">
    <mergeCell ref="A2:D2"/>
  </mergeCells>
  <printOptions/>
  <pageMargins left="0.7874015748031497" right="0.75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B5" sqref="B5"/>
    </sheetView>
  </sheetViews>
  <sheetFormatPr defaultColWidth="9.140625" defaultRowHeight="12.75"/>
  <cols>
    <col min="1" max="1" width="56.00390625" style="0" customWidth="1"/>
    <col min="2" max="2" width="10.57421875" style="0" customWidth="1"/>
    <col min="3" max="3" width="11.7109375" style="0" customWidth="1"/>
    <col min="4" max="4" width="13.8515625" style="0" customWidth="1"/>
    <col min="5" max="5" width="10.00390625" style="0" customWidth="1"/>
  </cols>
  <sheetData>
    <row r="1" spans="1:4" ht="12.75">
      <c r="A1" s="9"/>
      <c r="B1" s="9"/>
      <c r="C1" s="9"/>
      <c r="D1" s="9"/>
    </row>
    <row r="2" spans="1:4" ht="12.75">
      <c r="A2" s="31" t="s">
        <v>263</v>
      </c>
      <c r="B2" s="31"/>
      <c r="C2" s="31"/>
      <c r="D2" s="31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4" ht="12.75">
      <c r="A5" s="15" t="s">
        <v>0</v>
      </c>
      <c r="B5" s="15" t="s">
        <v>1</v>
      </c>
      <c r="C5" s="15" t="s">
        <v>50</v>
      </c>
      <c r="D5" s="15" t="s">
        <v>51</v>
      </c>
    </row>
    <row r="6" spans="1:4" ht="12.75">
      <c r="A6" s="1"/>
      <c r="B6" s="1"/>
      <c r="C6" s="1" t="s">
        <v>53</v>
      </c>
      <c r="D6" s="1" t="s">
        <v>265</v>
      </c>
    </row>
    <row r="7" spans="1:4" ht="12.75">
      <c r="A7" s="3" t="s">
        <v>126</v>
      </c>
      <c r="B7" s="2" t="s">
        <v>127</v>
      </c>
      <c r="C7" s="3">
        <f>C8+C9+C10+C11</f>
        <v>3827424</v>
      </c>
      <c r="D7" s="3">
        <f>D8+D9+D10+D11</f>
        <v>3662598</v>
      </c>
    </row>
    <row r="8" spans="1:4" ht="12.75">
      <c r="A8" s="4" t="s">
        <v>128</v>
      </c>
      <c r="B8" s="5" t="s">
        <v>129</v>
      </c>
      <c r="C8" s="4">
        <v>3480509</v>
      </c>
      <c r="D8" s="4">
        <v>3344742</v>
      </c>
    </row>
    <row r="9" spans="1:4" ht="12.75">
      <c r="A9" s="4" t="s">
        <v>131</v>
      </c>
      <c r="B9" s="5" t="s">
        <v>130</v>
      </c>
      <c r="C9" s="4">
        <v>160344</v>
      </c>
      <c r="D9" s="4">
        <v>156653</v>
      </c>
    </row>
    <row r="10" spans="1:4" ht="12.75">
      <c r="A10" s="4" t="s">
        <v>132</v>
      </c>
      <c r="B10" s="5" t="s">
        <v>133</v>
      </c>
      <c r="C10" s="4">
        <v>16645</v>
      </c>
      <c r="D10" s="4">
        <v>16374</v>
      </c>
    </row>
    <row r="11" spans="1:4" ht="12.75">
      <c r="A11" s="4" t="s">
        <v>134</v>
      </c>
      <c r="B11" s="5" t="s">
        <v>135</v>
      </c>
      <c r="C11" s="4">
        <v>169926</v>
      </c>
      <c r="D11" s="4">
        <v>144829</v>
      </c>
    </row>
    <row r="12" spans="1:4" ht="12.75">
      <c r="A12" s="3" t="s">
        <v>136</v>
      </c>
      <c r="B12" s="18" t="s">
        <v>137</v>
      </c>
      <c r="C12" s="3">
        <f>C13+C15+C14+C16+C17</f>
        <v>551275</v>
      </c>
      <c r="D12" s="3">
        <f>D13+D15+D14+D16+D17</f>
        <v>494486</v>
      </c>
    </row>
    <row r="13" spans="1:4" ht="12.75">
      <c r="A13" s="4" t="s">
        <v>138</v>
      </c>
      <c r="B13" s="5" t="s">
        <v>139</v>
      </c>
      <c r="C13" s="4">
        <v>244841</v>
      </c>
      <c r="D13" s="4">
        <v>244728</v>
      </c>
    </row>
    <row r="14" spans="1:4" ht="12.75">
      <c r="A14" s="4" t="s">
        <v>140</v>
      </c>
      <c r="B14" s="5" t="s">
        <v>141</v>
      </c>
      <c r="C14" s="4">
        <v>145145</v>
      </c>
      <c r="D14" s="4">
        <v>121104</v>
      </c>
    </row>
    <row r="15" spans="1:4" ht="12.75">
      <c r="A15" s="4" t="s">
        <v>142</v>
      </c>
      <c r="B15" s="5" t="s">
        <v>143</v>
      </c>
      <c r="C15" s="4">
        <v>75749</v>
      </c>
      <c r="D15" s="4">
        <v>68776</v>
      </c>
    </row>
    <row r="16" spans="1:4" ht="12.75">
      <c r="A16" s="4" t="s">
        <v>144</v>
      </c>
      <c r="B16" s="5" t="s">
        <v>145</v>
      </c>
      <c r="C16" s="4">
        <v>65718</v>
      </c>
      <c r="D16" s="4">
        <v>45405</v>
      </c>
    </row>
    <row r="17" spans="1:4" ht="12.75">
      <c r="A17" s="4" t="s">
        <v>147</v>
      </c>
      <c r="B17" s="5" t="s">
        <v>146</v>
      </c>
      <c r="C17" s="4">
        <v>19822</v>
      </c>
      <c r="D17" s="4">
        <v>14473</v>
      </c>
    </row>
    <row r="18" spans="1:4" ht="12.75">
      <c r="A18" s="3" t="s">
        <v>150</v>
      </c>
      <c r="B18" s="18" t="s">
        <v>148</v>
      </c>
      <c r="C18" s="3">
        <f>C19+C20+C21+C22</f>
        <v>863128</v>
      </c>
      <c r="D18" s="3">
        <f>D19+D20+D21+D22</f>
        <v>816681</v>
      </c>
    </row>
    <row r="19" spans="1:4" ht="12.75">
      <c r="A19" s="4" t="s">
        <v>151</v>
      </c>
      <c r="B19" s="5" t="s">
        <v>149</v>
      </c>
      <c r="C19" s="4">
        <v>498217</v>
      </c>
      <c r="D19" s="4">
        <v>467820</v>
      </c>
    </row>
    <row r="20" spans="1:4" ht="12.75">
      <c r="A20" s="4" t="s">
        <v>152</v>
      </c>
      <c r="B20" s="5" t="s">
        <v>153</v>
      </c>
      <c r="C20" s="4">
        <v>71677</v>
      </c>
      <c r="D20" s="4">
        <v>67094</v>
      </c>
    </row>
    <row r="21" spans="1:4" ht="12.75">
      <c r="A21" s="4" t="s">
        <v>156</v>
      </c>
      <c r="B21" s="5" t="s">
        <v>154</v>
      </c>
      <c r="C21" s="4">
        <v>213941</v>
      </c>
      <c r="D21" s="4">
        <v>205468</v>
      </c>
    </row>
    <row r="22" spans="1:4" ht="12.75">
      <c r="A22" s="4" t="s">
        <v>157</v>
      </c>
      <c r="B22" s="5" t="s">
        <v>155</v>
      </c>
      <c r="C22" s="4">
        <v>79293</v>
      </c>
      <c r="D22" s="4">
        <v>76299</v>
      </c>
    </row>
    <row r="23" spans="1:4" ht="12.75">
      <c r="A23" s="3" t="s">
        <v>158</v>
      </c>
      <c r="B23" s="18" t="s">
        <v>159</v>
      </c>
      <c r="C23" s="3">
        <f>C24+C25+C26+C27+C28+C29+C30+C31+C32+C33+C34+C35+C36+C37+C38</f>
        <v>4060265</v>
      </c>
      <c r="D23" s="3">
        <f>D24+D25+D26+D27+D28+D29+D30+D31+D32+D33+D34+D35+D36+D37+D38</f>
        <v>3678495</v>
      </c>
    </row>
    <row r="24" spans="1:4" ht="12.75">
      <c r="A24" s="4" t="s">
        <v>160</v>
      </c>
      <c r="B24" s="5" t="s">
        <v>161</v>
      </c>
      <c r="C24" s="4">
        <v>435784</v>
      </c>
      <c r="D24" s="4">
        <v>403923</v>
      </c>
    </row>
    <row r="25" spans="1:4" ht="12.75">
      <c r="A25" s="4" t="s">
        <v>163</v>
      </c>
      <c r="B25" s="5" t="s">
        <v>162</v>
      </c>
      <c r="C25" s="4">
        <v>25837</v>
      </c>
      <c r="D25" s="4">
        <v>20724</v>
      </c>
    </row>
    <row r="26" spans="1:4" ht="12.75">
      <c r="A26" s="4" t="s">
        <v>164</v>
      </c>
      <c r="B26" s="5" t="s">
        <v>165</v>
      </c>
      <c r="C26" s="4">
        <v>111755</v>
      </c>
      <c r="D26" s="4">
        <v>97996</v>
      </c>
    </row>
    <row r="27" spans="1:4" ht="12.75">
      <c r="A27" s="4" t="s">
        <v>166</v>
      </c>
      <c r="B27" s="5" t="s">
        <v>167</v>
      </c>
      <c r="C27" s="4">
        <v>65996</v>
      </c>
      <c r="D27" s="4">
        <v>56421</v>
      </c>
    </row>
    <row r="28" spans="1:4" ht="12.75">
      <c r="A28" s="4" t="s">
        <v>168</v>
      </c>
      <c r="B28" s="5" t="s">
        <v>169</v>
      </c>
      <c r="C28" s="4">
        <v>507870</v>
      </c>
      <c r="D28" s="4">
        <v>448559</v>
      </c>
    </row>
    <row r="29" spans="1:4" ht="12.75">
      <c r="A29" s="4" t="s">
        <v>171</v>
      </c>
      <c r="B29" s="5" t="s">
        <v>170</v>
      </c>
      <c r="C29" s="4">
        <v>1193267</v>
      </c>
      <c r="D29" s="4">
        <v>1151963</v>
      </c>
    </row>
    <row r="30" spans="1:4" ht="12.75">
      <c r="A30" s="4" t="s">
        <v>172</v>
      </c>
      <c r="B30" s="5" t="s">
        <v>173</v>
      </c>
      <c r="C30" s="4">
        <v>1189193</v>
      </c>
      <c r="D30" s="4">
        <v>1039992</v>
      </c>
    </row>
    <row r="31" spans="1:4" ht="12.75">
      <c r="A31" s="4" t="s">
        <v>174</v>
      </c>
      <c r="B31" s="5" t="s">
        <v>175</v>
      </c>
      <c r="C31" s="4">
        <v>326912</v>
      </c>
      <c r="D31" s="4">
        <v>289922</v>
      </c>
    </row>
    <row r="32" spans="1:4" ht="12.75">
      <c r="A32" s="4" t="s">
        <v>176</v>
      </c>
      <c r="B32" s="5" t="s">
        <v>177</v>
      </c>
      <c r="C32" s="4">
        <v>59858</v>
      </c>
      <c r="D32" s="4">
        <v>57115</v>
      </c>
    </row>
    <row r="33" spans="1:4" ht="12.75">
      <c r="A33" s="4" t="s">
        <v>178</v>
      </c>
      <c r="B33" s="5" t="s">
        <v>179</v>
      </c>
      <c r="C33" s="4">
        <v>36928</v>
      </c>
      <c r="D33" s="4">
        <v>30082</v>
      </c>
    </row>
    <row r="34" spans="1:4" ht="12.75">
      <c r="A34" s="4" t="s">
        <v>181</v>
      </c>
      <c r="B34" s="5" t="s">
        <v>180</v>
      </c>
      <c r="C34" s="4">
        <v>18752</v>
      </c>
      <c r="D34" s="4">
        <v>12913</v>
      </c>
    </row>
    <row r="35" spans="1:4" ht="12.75">
      <c r="A35" s="4" t="s">
        <v>182</v>
      </c>
      <c r="B35" s="5" t="s">
        <v>183</v>
      </c>
      <c r="C35" s="4">
        <v>44314</v>
      </c>
      <c r="D35" s="4">
        <v>40661</v>
      </c>
    </row>
    <row r="36" spans="1:4" ht="12.75">
      <c r="A36" s="4" t="s">
        <v>184</v>
      </c>
      <c r="B36" s="5" t="s">
        <v>185</v>
      </c>
      <c r="C36" s="4">
        <v>12817</v>
      </c>
      <c r="D36" s="4"/>
    </row>
    <row r="37" spans="1:4" ht="12.75">
      <c r="A37" s="4" t="s">
        <v>186</v>
      </c>
      <c r="B37" s="5" t="s">
        <v>187</v>
      </c>
      <c r="C37" s="4">
        <v>22524</v>
      </c>
      <c r="D37" s="4">
        <v>21688</v>
      </c>
    </row>
    <row r="38" spans="1:4" ht="12.75">
      <c r="A38" s="4" t="s">
        <v>188</v>
      </c>
      <c r="B38" s="5" t="s">
        <v>189</v>
      </c>
      <c r="C38" s="4">
        <v>8458</v>
      </c>
      <c r="D38" s="4">
        <v>6536</v>
      </c>
    </row>
    <row r="39" spans="1:4" ht="12.75">
      <c r="A39" s="4" t="s">
        <v>190</v>
      </c>
      <c r="B39" s="5" t="s">
        <v>40</v>
      </c>
      <c r="C39" s="3">
        <v>75053</v>
      </c>
      <c r="D39" s="3">
        <v>30633</v>
      </c>
    </row>
    <row r="40" spans="1:4" ht="12.75">
      <c r="A40" s="4" t="s">
        <v>192</v>
      </c>
      <c r="B40" s="5" t="s">
        <v>193</v>
      </c>
      <c r="C40" s="3">
        <f>C41+C42</f>
        <v>63285</v>
      </c>
      <c r="D40" s="3">
        <f>D41+D42</f>
        <v>58585</v>
      </c>
    </row>
    <row r="41" spans="1:4" ht="12.75">
      <c r="A41" s="4" t="s">
        <v>194</v>
      </c>
      <c r="B41" s="5" t="s">
        <v>191</v>
      </c>
      <c r="C41" s="4">
        <v>5500</v>
      </c>
      <c r="D41" s="4">
        <v>800</v>
      </c>
    </row>
    <row r="42" spans="1:4" ht="12.75">
      <c r="A42" s="4" t="s">
        <v>195</v>
      </c>
      <c r="B42" s="5" t="s">
        <v>196</v>
      </c>
      <c r="C42" s="4">
        <v>57785</v>
      </c>
      <c r="D42" s="4">
        <v>57785</v>
      </c>
    </row>
    <row r="43" spans="1:4" ht="12.75">
      <c r="A43" s="4" t="s">
        <v>291</v>
      </c>
      <c r="B43" s="5" t="s">
        <v>198</v>
      </c>
      <c r="C43" s="3">
        <f>C44+C45</f>
        <v>5996</v>
      </c>
      <c r="D43" s="3">
        <f>D44+D45</f>
        <v>2996</v>
      </c>
    </row>
    <row r="44" spans="1:4" ht="12.75">
      <c r="A44" s="4" t="s">
        <v>199</v>
      </c>
      <c r="B44" s="5" t="s">
        <v>200</v>
      </c>
      <c r="C44" s="4">
        <v>2996</v>
      </c>
      <c r="D44" s="4">
        <v>2996</v>
      </c>
    </row>
    <row r="45" spans="1:4" ht="12.75">
      <c r="A45" s="4" t="s">
        <v>201</v>
      </c>
      <c r="B45" s="5" t="s">
        <v>214</v>
      </c>
      <c r="C45" s="4">
        <v>3000</v>
      </c>
      <c r="D45" s="4"/>
    </row>
    <row r="46" spans="1:4" ht="12.75">
      <c r="A46" s="4" t="s">
        <v>202</v>
      </c>
      <c r="B46" s="5" t="s">
        <v>44</v>
      </c>
      <c r="C46" s="3">
        <v>146400</v>
      </c>
      <c r="D46" s="3">
        <v>146400</v>
      </c>
    </row>
    <row r="47" spans="1:4" ht="12.75">
      <c r="A47" s="21" t="s">
        <v>206</v>
      </c>
      <c r="B47" s="22" t="s">
        <v>203</v>
      </c>
      <c r="C47" s="3">
        <v>6997</v>
      </c>
      <c r="D47" s="3">
        <v>6997</v>
      </c>
    </row>
    <row r="48" spans="1:4" ht="12.75">
      <c r="A48" s="21" t="s">
        <v>277</v>
      </c>
      <c r="B48" s="22" t="s">
        <v>279</v>
      </c>
      <c r="C48" s="3">
        <v>1561</v>
      </c>
      <c r="D48" s="3">
        <v>1387</v>
      </c>
    </row>
    <row r="49" spans="1:4" ht="12.75">
      <c r="A49" s="21" t="s">
        <v>278</v>
      </c>
      <c r="B49" s="22" t="s">
        <v>205</v>
      </c>
      <c r="C49" s="11">
        <v>1561</v>
      </c>
      <c r="D49" s="11">
        <v>1387</v>
      </c>
    </row>
    <row r="50" spans="1:4" ht="12.75">
      <c r="A50" s="4" t="s">
        <v>207</v>
      </c>
      <c r="B50" s="5" t="s">
        <v>208</v>
      </c>
      <c r="C50" s="3">
        <v>1680443</v>
      </c>
      <c r="D50" s="3">
        <v>1528211</v>
      </c>
    </row>
    <row r="51" spans="1:4" ht="12.75">
      <c r="A51" s="4" t="s">
        <v>211</v>
      </c>
      <c r="B51" s="5" t="s">
        <v>209</v>
      </c>
      <c r="C51" s="3">
        <f>C52+C53+C54+C55+C56</f>
        <v>232037</v>
      </c>
      <c r="D51" s="3">
        <f>D52+D53+D54+D55+D56</f>
        <v>199817</v>
      </c>
    </row>
    <row r="52" spans="1:4" ht="12.75">
      <c r="A52" s="4" t="s">
        <v>280</v>
      </c>
      <c r="B52" s="5" t="s">
        <v>284</v>
      </c>
      <c r="C52" s="11">
        <v>3034</v>
      </c>
      <c r="D52" s="11">
        <v>1534</v>
      </c>
    </row>
    <row r="53" spans="1:4" ht="12.75">
      <c r="A53" s="4" t="s">
        <v>281</v>
      </c>
      <c r="B53" s="5" t="s">
        <v>285</v>
      </c>
      <c r="C53" s="11">
        <v>7800</v>
      </c>
      <c r="D53" s="11">
        <v>7800</v>
      </c>
    </row>
    <row r="54" spans="1:4" ht="12.75">
      <c r="A54" s="4" t="s">
        <v>282</v>
      </c>
      <c r="B54" s="5" t="s">
        <v>286</v>
      </c>
      <c r="C54" s="11">
        <v>71279</v>
      </c>
      <c r="D54" s="11">
        <v>69959</v>
      </c>
    </row>
    <row r="55" spans="1:4" ht="12.75">
      <c r="A55" s="28" t="s">
        <v>283</v>
      </c>
      <c r="B55" s="5" t="s">
        <v>287</v>
      </c>
      <c r="C55" s="11">
        <v>95000</v>
      </c>
      <c r="D55" s="11">
        <v>66340</v>
      </c>
    </row>
    <row r="56" spans="1:4" ht="12.75">
      <c r="A56" s="28" t="s">
        <v>298</v>
      </c>
      <c r="B56" s="5" t="s">
        <v>288</v>
      </c>
      <c r="C56" s="11">
        <v>54924</v>
      </c>
      <c r="D56" s="11">
        <v>54184</v>
      </c>
    </row>
    <row r="57" spans="1:4" ht="12.75">
      <c r="A57" s="4" t="s">
        <v>212</v>
      </c>
      <c r="B57" s="5" t="s">
        <v>210</v>
      </c>
      <c r="C57" s="3">
        <f>C58</f>
        <v>184189</v>
      </c>
      <c r="D57" s="3">
        <f>D58</f>
        <v>134155</v>
      </c>
    </row>
    <row r="58" spans="1:4" ht="12.75">
      <c r="A58" s="4" t="s">
        <v>289</v>
      </c>
      <c r="B58" s="5" t="s">
        <v>290</v>
      </c>
      <c r="C58" s="11">
        <v>184189</v>
      </c>
      <c r="D58" s="11">
        <v>134155</v>
      </c>
    </row>
    <row r="59" spans="1:4" ht="12.75">
      <c r="A59" s="3" t="s">
        <v>213</v>
      </c>
      <c r="B59" s="18"/>
      <c r="C59" s="3">
        <f>C7+C12+C18+C39+C40+C43+C46+C47+C50+C51+C57+C23+C48</f>
        <v>11698053</v>
      </c>
      <c r="D59" s="3">
        <f>D7+D12+D18+D39+D40+D43+D46+D47+D50+D51+D57+D23+D48</f>
        <v>10761441</v>
      </c>
    </row>
    <row r="60" spans="1:4" ht="12.75">
      <c r="A60" s="19"/>
      <c r="B60" s="24"/>
      <c r="C60" s="29"/>
      <c r="D60" s="19"/>
    </row>
    <row r="61" spans="1:4" ht="12.75">
      <c r="A61" s="9"/>
      <c r="B61" s="25"/>
      <c r="C61" s="8"/>
      <c r="D61" s="9"/>
    </row>
    <row r="62" spans="1:4" ht="12.75">
      <c r="A62" s="9"/>
      <c r="B62" s="25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</sheetData>
  <mergeCells count="1">
    <mergeCell ref="A2:D2"/>
  </mergeCells>
  <printOptions/>
  <pageMargins left="0.5905511811023623" right="0.75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24" sqref="A24"/>
    </sheetView>
  </sheetViews>
  <sheetFormatPr defaultColWidth="9.140625" defaultRowHeight="12.75"/>
  <cols>
    <col min="1" max="1" width="53.140625" style="0" customWidth="1"/>
    <col min="2" max="2" width="8.28125" style="0" customWidth="1"/>
    <col min="3" max="3" width="11.7109375" style="0" customWidth="1"/>
    <col min="4" max="4" width="13.8515625" style="0" customWidth="1"/>
    <col min="5" max="5" width="10.00390625" style="0" customWidth="1"/>
  </cols>
  <sheetData>
    <row r="2" spans="1:4" ht="12.75">
      <c r="A2" s="31" t="s">
        <v>215</v>
      </c>
      <c r="B2" s="31"/>
      <c r="C2" s="31"/>
      <c r="D2" s="31"/>
    </row>
    <row r="3" spans="1:4" ht="12.75">
      <c r="A3" s="31" t="s">
        <v>264</v>
      </c>
      <c r="B3" s="31"/>
      <c r="C3" s="31"/>
      <c r="D3" s="31"/>
    </row>
    <row r="4" spans="1:4" ht="12.75">
      <c r="A4" s="14"/>
      <c r="B4" s="14"/>
      <c r="C4" s="14"/>
      <c r="D4" s="14"/>
    </row>
    <row r="5" spans="1:8" ht="12.75">
      <c r="A5" s="15" t="s">
        <v>0</v>
      </c>
      <c r="B5" s="15" t="s">
        <v>1</v>
      </c>
      <c r="C5" s="15" t="s">
        <v>50</v>
      </c>
      <c r="D5" s="15" t="s">
        <v>51</v>
      </c>
      <c r="E5" s="7"/>
      <c r="F5" s="7"/>
      <c r="G5" s="7"/>
      <c r="H5" s="7"/>
    </row>
    <row r="6" spans="1:8" ht="12.75">
      <c r="A6" s="1"/>
      <c r="B6" s="1"/>
      <c r="C6" s="1" t="s">
        <v>53</v>
      </c>
      <c r="D6" s="1" t="s">
        <v>262</v>
      </c>
      <c r="E6" s="7"/>
      <c r="F6" s="7"/>
      <c r="G6" s="7"/>
      <c r="H6" s="7"/>
    </row>
    <row r="7" spans="1:8" ht="12.75">
      <c r="A7" s="27" t="s">
        <v>245</v>
      </c>
      <c r="B7" s="2"/>
      <c r="C7" s="2"/>
      <c r="D7" s="2"/>
      <c r="E7" s="7"/>
      <c r="F7" s="7"/>
      <c r="G7" s="7"/>
      <c r="H7" s="7"/>
    </row>
    <row r="8" spans="1:8" ht="12.75">
      <c r="A8" s="3" t="s">
        <v>60</v>
      </c>
      <c r="B8" s="2" t="s">
        <v>9</v>
      </c>
      <c r="C8" s="3"/>
      <c r="D8" s="3">
        <f>D9</f>
        <v>100</v>
      </c>
      <c r="E8" s="12"/>
      <c r="F8" s="12"/>
      <c r="G8" s="12"/>
      <c r="H8" s="8"/>
    </row>
    <row r="9" spans="1:8" ht="12.75">
      <c r="A9" s="4" t="s">
        <v>63</v>
      </c>
      <c r="B9" s="5" t="s">
        <v>15</v>
      </c>
      <c r="C9" s="4"/>
      <c r="D9" s="4">
        <v>100</v>
      </c>
      <c r="E9" s="13"/>
      <c r="F9" s="12"/>
      <c r="G9" s="12"/>
      <c r="H9" s="9"/>
    </row>
    <row r="10" spans="1:8" ht="12.75">
      <c r="A10" s="3" t="s">
        <v>47</v>
      </c>
      <c r="B10" s="2"/>
      <c r="C10" s="3"/>
      <c r="D10" s="3"/>
      <c r="E10" s="12"/>
      <c r="F10" s="12"/>
      <c r="G10" s="12"/>
      <c r="H10" s="8"/>
    </row>
    <row r="11" spans="1:4" ht="12.75">
      <c r="A11" s="3" t="s">
        <v>240</v>
      </c>
      <c r="B11" s="6"/>
      <c r="C11" s="4"/>
      <c r="D11" s="4"/>
    </row>
    <row r="12" spans="1:4" ht="12.75">
      <c r="A12" s="4" t="s">
        <v>224</v>
      </c>
      <c r="B12" s="6" t="s">
        <v>223</v>
      </c>
      <c r="C12" s="4">
        <f>C13+C14</f>
        <v>0</v>
      </c>
      <c r="D12" s="4">
        <f>D13+D14</f>
        <v>0</v>
      </c>
    </row>
    <row r="13" spans="1:4" ht="12.75">
      <c r="A13" s="4" t="s">
        <v>225</v>
      </c>
      <c r="B13" s="6" t="s">
        <v>226</v>
      </c>
      <c r="C13" s="4">
        <v>65000</v>
      </c>
      <c r="D13" s="4">
        <v>12000</v>
      </c>
    </row>
    <row r="14" spans="1:4" ht="12.75">
      <c r="A14" s="4" t="s">
        <v>228</v>
      </c>
      <c r="B14" s="6" t="s">
        <v>227</v>
      </c>
      <c r="C14" s="4">
        <v>-65000</v>
      </c>
      <c r="D14" s="4">
        <v>-12000</v>
      </c>
    </row>
    <row r="15" spans="1:4" ht="12.75">
      <c r="A15" s="3" t="s">
        <v>246</v>
      </c>
      <c r="B15" s="2"/>
      <c r="C15" s="4"/>
      <c r="D15" s="4"/>
    </row>
    <row r="16" spans="1:4" ht="12.75">
      <c r="A16" s="3"/>
      <c r="B16" s="2"/>
      <c r="C16" s="4"/>
      <c r="D16" s="4"/>
    </row>
    <row r="17" spans="1:4" ht="12.75">
      <c r="A17" s="3" t="s">
        <v>249</v>
      </c>
      <c r="B17" s="6"/>
      <c r="C17" s="4"/>
      <c r="D17" s="4"/>
    </row>
    <row r="18" spans="1:4" ht="12.75">
      <c r="A18" s="4" t="s">
        <v>247</v>
      </c>
      <c r="B18" s="6" t="s">
        <v>248</v>
      </c>
      <c r="C18" s="3">
        <v>65000</v>
      </c>
      <c r="D18" s="3">
        <v>12000</v>
      </c>
    </row>
    <row r="19" spans="1:4" ht="12.75">
      <c r="A19" s="4" t="s">
        <v>116</v>
      </c>
      <c r="B19" s="6" t="s">
        <v>117</v>
      </c>
      <c r="C19" s="4">
        <v>52750</v>
      </c>
      <c r="D19" s="4">
        <v>52750</v>
      </c>
    </row>
    <row r="20" spans="1:4" ht="12.75">
      <c r="A20" s="4" t="s">
        <v>120</v>
      </c>
      <c r="B20" s="6" t="s">
        <v>121</v>
      </c>
      <c r="C20" s="4">
        <v>-446</v>
      </c>
      <c r="D20" s="4">
        <v>-35889</v>
      </c>
    </row>
    <row r="21" spans="1:4" ht="12.75">
      <c r="A21" s="3" t="s">
        <v>292</v>
      </c>
      <c r="B21" s="6"/>
      <c r="C21" s="3">
        <f>SUM(C18:C20)</f>
        <v>117304</v>
      </c>
      <c r="D21" s="3">
        <f>SUM(D18:D20)</f>
        <v>28861</v>
      </c>
    </row>
    <row r="22" spans="1:4" ht="12.75">
      <c r="A22" s="3" t="s">
        <v>243</v>
      </c>
      <c r="B22" s="3"/>
      <c r="C22" s="3">
        <f>C21+C12</f>
        <v>117304</v>
      </c>
      <c r="D22" s="3">
        <f>D8+D21</f>
        <v>28961</v>
      </c>
    </row>
    <row r="23" spans="1:4" ht="12.75">
      <c r="A23" s="20"/>
      <c r="B23" s="20"/>
      <c r="C23" s="20"/>
      <c r="D23" s="20"/>
    </row>
    <row r="24" spans="1:4" ht="12.75">
      <c r="A24" s="8"/>
      <c r="B24" s="8"/>
      <c r="C24" s="8"/>
      <c r="D24" s="8"/>
    </row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  <row r="29" spans="1:4" ht="12.75">
      <c r="A29" s="9"/>
      <c r="B29" s="9"/>
      <c r="C29" s="9"/>
      <c r="D29" s="9"/>
    </row>
  </sheetData>
  <mergeCells count="2">
    <mergeCell ref="A2:D2"/>
    <mergeCell ref="A3:D3"/>
  </mergeCells>
  <printOptions/>
  <pageMargins left="0.5905511811023623" right="0.75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B14" sqref="B14"/>
    </sheetView>
  </sheetViews>
  <sheetFormatPr defaultColWidth="9.140625" defaultRowHeight="12.75"/>
  <cols>
    <col min="1" max="1" width="53.140625" style="0" customWidth="1"/>
    <col min="2" max="2" width="8.28125" style="0" customWidth="1"/>
    <col min="3" max="3" width="11.7109375" style="0" customWidth="1"/>
    <col min="4" max="4" width="13.8515625" style="0" customWidth="1"/>
    <col min="5" max="5" width="10.00390625" style="0" customWidth="1"/>
  </cols>
  <sheetData>
    <row r="1" spans="1:4" ht="12.75">
      <c r="A1" s="9"/>
      <c r="B1" s="9"/>
      <c r="C1" s="9"/>
      <c r="D1" s="9"/>
    </row>
    <row r="2" spans="1:4" ht="12.75">
      <c r="A2" s="31" t="s">
        <v>216</v>
      </c>
      <c r="B2" s="31"/>
      <c r="C2" s="31"/>
      <c r="D2" s="31"/>
    </row>
    <row r="3" spans="1:4" ht="12.75">
      <c r="A3" s="31" t="s">
        <v>264</v>
      </c>
      <c r="B3" s="31"/>
      <c r="C3" s="31"/>
      <c r="D3" s="31"/>
    </row>
    <row r="4" spans="1:4" ht="12.75">
      <c r="A4" s="14"/>
      <c r="B4" s="14"/>
      <c r="C4" s="14"/>
      <c r="D4" s="14"/>
    </row>
    <row r="5" spans="1:4" ht="12.75">
      <c r="A5" s="15" t="s">
        <v>0</v>
      </c>
      <c r="B5" s="15" t="s">
        <v>1</v>
      </c>
      <c r="C5" s="15" t="s">
        <v>50</v>
      </c>
      <c r="D5" s="15" t="s">
        <v>51</v>
      </c>
    </row>
    <row r="6" spans="1:4" ht="12.75">
      <c r="A6" s="30"/>
      <c r="B6" s="30"/>
      <c r="C6" s="1" t="s">
        <v>53</v>
      </c>
      <c r="D6" s="1" t="s">
        <v>265</v>
      </c>
    </row>
    <row r="7" spans="1:4" ht="12.75">
      <c r="A7" s="3" t="s">
        <v>126</v>
      </c>
      <c r="B7" s="2" t="s">
        <v>127</v>
      </c>
      <c r="C7" s="3">
        <f>C8+C9+C10+C11</f>
        <v>0</v>
      </c>
      <c r="D7" s="3">
        <f>D8+D9+D10+D11</f>
        <v>0</v>
      </c>
    </row>
    <row r="8" spans="1:4" ht="12.75">
      <c r="A8" s="4" t="s">
        <v>128</v>
      </c>
      <c r="B8" s="5" t="s">
        <v>129</v>
      </c>
      <c r="C8" s="4"/>
      <c r="D8" s="4"/>
    </row>
    <row r="9" spans="1:4" ht="12.75">
      <c r="A9" s="4" t="s">
        <v>131</v>
      </c>
      <c r="B9" s="5" t="s">
        <v>130</v>
      </c>
      <c r="C9" s="4"/>
      <c r="D9" s="4"/>
    </row>
    <row r="10" spans="1:4" ht="12.75">
      <c r="A10" s="4" t="s">
        <v>132</v>
      </c>
      <c r="B10" s="5" t="s">
        <v>133</v>
      </c>
      <c r="C10" s="4"/>
      <c r="D10" s="4"/>
    </row>
    <row r="11" spans="1:4" ht="12.75">
      <c r="A11" s="4" t="s">
        <v>134</v>
      </c>
      <c r="B11" s="5" t="s">
        <v>135</v>
      </c>
      <c r="C11" s="4"/>
      <c r="D11" s="4"/>
    </row>
    <row r="12" spans="1:4" ht="12.75">
      <c r="A12" s="3" t="s">
        <v>136</v>
      </c>
      <c r="B12" s="18" t="s">
        <v>137</v>
      </c>
      <c r="C12" s="3">
        <f>C13+C15+C14+C16+C17</f>
        <v>0</v>
      </c>
      <c r="D12" s="3">
        <f>D13+D15+D14+D16+D17</f>
        <v>0</v>
      </c>
    </row>
    <row r="13" spans="1:4" ht="12.75">
      <c r="A13" s="4" t="s">
        <v>138</v>
      </c>
      <c r="B13" s="5" t="s">
        <v>139</v>
      </c>
      <c r="C13" s="4"/>
      <c r="D13" s="4"/>
    </row>
    <row r="14" spans="1:4" ht="12.75">
      <c r="A14" s="4" t="s">
        <v>140</v>
      </c>
      <c r="B14" s="5" t="s">
        <v>141</v>
      </c>
      <c r="C14" s="4"/>
      <c r="D14" s="4"/>
    </row>
    <row r="15" spans="1:4" ht="12.75">
      <c r="A15" s="4" t="s">
        <v>142</v>
      </c>
      <c r="B15" s="5" t="s">
        <v>143</v>
      </c>
      <c r="C15" s="4"/>
      <c r="D15" s="4"/>
    </row>
    <row r="16" spans="1:4" ht="12.75">
      <c r="A16" s="4" t="s">
        <v>144</v>
      </c>
      <c r="B16" s="5" t="s">
        <v>145</v>
      </c>
      <c r="C16" s="4"/>
      <c r="D16" s="4"/>
    </row>
    <row r="17" spans="1:4" ht="12.75">
      <c r="A17" s="4" t="s">
        <v>147</v>
      </c>
      <c r="B17" s="5" t="s">
        <v>146</v>
      </c>
      <c r="C17" s="4"/>
      <c r="D17" s="4"/>
    </row>
    <row r="18" spans="1:4" ht="12.75">
      <c r="A18" s="3" t="s">
        <v>150</v>
      </c>
      <c r="B18" s="18" t="s">
        <v>148</v>
      </c>
      <c r="C18" s="3">
        <f>C19+C20+C21+C22</f>
        <v>0</v>
      </c>
      <c r="D18" s="3">
        <f>D19+D20+D21+D22</f>
        <v>0</v>
      </c>
    </row>
    <row r="19" spans="1:4" ht="12.75">
      <c r="A19" s="4" t="s">
        <v>151</v>
      </c>
      <c r="B19" s="5" t="s">
        <v>149</v>
      </c>
      <c r="C19" s="4"/>
      <c r="D19" s="4"/>
    </row>
    <row r="20" spans="1:4" ht="12.75">
      <c r="A20" s="4" t="s">
        <v>152</v>
      </c>
      <c r="B20" s="5" t="s">
        <v>153</v>
      </c>
      <c r="C20" s="4"/>
      <c r="D20" s="4"/>
    </row>
    <row r="21" spans="1:4" ht="12.75">
      <c r="A21" s="4" t="s">
        <v>156</v>
      </c>
      <c r="B21" s="5" t="s">
        <v>154</v>
      </c>
      <c r="C21" s="4"/>
      <c r="D21" s="4"/>
    </row>
    <row r="22" spans="1:4" ht="12.75">
      <c r="A22" s="4" t="s">
        <v>157</v>
      </c>
      <c r="B22" s="5" t="s">
        <v>155</v>
      </c>
      <c r="C22" s="4"/>
      <c r="D22" s="4"/>
    </row>
    <row r="23" spans="1:4" ht="12.75">
      <c r="A23" s="3" t="s">
        <v>158</v>
      </c>
      <c r="B23" s="18" t="s">
        <v>159</v>
      </c>
      <c r="C23" s="3">
        <f>C24+C25+C26+C27+C28+C29+C30+C31+C32+C33+C34+C35+C36+C37+C38</f>
        <v>15000</v>
      </c>
      <c r="D23" s="3">
        <f>D24+D25+D26+D27+D28+D29+D30+D31+D32+D33+D34+D35+D36+D37+D38</f>
        <v>1405</v>
      </c>
    </row>
    <row r="24" spans="1:4" ht="12.75">
      <c r="A24" s="4" t="s">
        <v>160</v>
      </c>
      <c r="B24" s="5" t="s">
        <v>161</v>
      </c>
      <c r="C24" s="4"/>
      <c r="D24" s="4"/>
    </row>
    <row r="25" spans="1:4" ht="12.75">
      <c r="A25" s="4" t="s">
        <v>163</v>
      </c>
      <c r="B25" s="5" t="s">
        <v>162</v>
      </c>
      <c r="C25" s="4"/>
      <c r="D25" s="4"/>
    </row>
    <row r="26" spans="1:4" ht="12.75">
      <c r="A26" s="4" t="s">
        <v>164</v>
      </c>
      <c r="B26" s="5" t="s">
        <v>165</v>
      </c>
      <c r="C26" s="4"/>
      <c r="D26" s="4"/>
    </row>
    <row r="27" spans="1:4" ht="12.75">
      <c r="A27" s="4" t="s">
        <v>166</v>
      </c>
      <c r="B27" s="5" t="s">
        <v>167</v>
      </c>
      <c r="C27" s="4"/>
      <c r="D27" s="4"/>
    </row>
    <row r="28" spans="1:4" ht="12.75">
      <c r="A28" s="4" t="s">
        <v>168</v>
      </c>
      <c r="B28" s="5" t="s">
        <v>169</v>
      </c>
      <c r="C28" s="4">
        <v>15000</v>
      </c>
      <c r="D28" s="4">
        <v>1405</v>
      </c>
    </row>
    <row r="29" spans="1:4" ht="12.75">
      <c r="A29" s="4" t="s">
        <v>171</v>
      </c>
      <c r="B29" s="5" t="s">
        <v>170</v>
      </c>
      <c r="C29" s="4"/>
      <c r="D29" s="4"/>
    </row>
    <row r="30" spans="1:4" ht="12.75">
      <c r="A30" s="4" t="s">
        <v>172</v>
      </c>
      <c r="B30" s="5" t="s">
        <v>173</v>
      </c>
      <c r="C30" s="4"/>
      <c r="D30" s="4"/>
    </row>
    <row r="31" spans="1:4" ht="12.75">
      <c r="A31" s="4" t="s">
        <v>174</v>
      </c>
      <c r="B31" s="5" t="s">
        <v>175</v>
      </c>
      <c r="C31" s="4"/>
      <c r="D31" s="4"/>
    </row>
    <row r="32" spans="1:4" ht="12.75">
      <c r="A32" s="4" t="s">
        <v>176</v>
      </c>
      <c r="B32" s="5" t="s">
        <v>177</v>
      </c>
      <c r="C32" s="4"/>
      <c r="D32" s="4"/>
    </row>
    <row r="33" spans="1:4" ht="12.75">
      <c r="A33" s="4" t="s">
        <v>178</v>
      </c>
      <c r="B33" s="5" t="s">
        <v>179</v>
      </c>
      <c r="C33" s="4"/>
      <c r="D33" s="4"/>
    </row>
    <row r="34" spans="1:4" ht="12.75">
      <c r="A34" s="4" t="s">
        <v>181</v>
      </c>
      <c r="B34" s="5" t="s">
        <v>180</v>
      </c>
      <c r="C34" s="4"/>
      <c r="D34" s="4"/>
    </row>
    <row r="35" spans="1:4" ht="12.75">
      <c r="A35" s="4" t="s">
        <v>182</v>
      </c>
      <c r="B35" s="5" t="s">
        <v>183</v>
      </c>
      <c r="C35" s="4"/>
      <c r="D35" s="4"/>
    </row>
    <row r="36" spans="1:4" ht="12.75">
      <c r="A36" s="4" t="s">
        <v>184</v>
      </c>
      <c r="B36" s="5" t="s">
        <v>185</v>
      </c>
      <c r="C36" s="4"/>
      <c r="D36" s="4"/>
    </row>
    <row r="37" spans="1:4" ht="12.75">
      <c r="A37" s="4" t="s">
        <v>186</v>
      </c>
      <c r="B37" s="5" t="s">
        <v>187</v>
      </c>
      <c r="C37" s="4"/>
      <c r="D37" s="4"/>
    </row>
    <row r="38" spans="1:4" ht="12.75">
      <c r="A38" s="4" t="s">
        <v>188</v>
      </c>
      <c r="B38" s="5" t="s">
        <v>189</v>
      </c>
      <c r="C38" s="4"/>
      <c r="D38" s="4"/>
    </row>
    <row r="39" spans="1:4" ht="12.75">
      <c r="A39" s="4" t="s">
        <v>190</v>
      </c>
      <c r="B39" s="5" t="s">
        <v>40</v>
      </c>
      <c r="C39" s="3"/>
      <c r="D39" s="3"/>
    </row>
    <row r="40" spans="1:4" ht="12.75">
      <c r="A40" s="4" t="s">
        <v>192</v>
      </c>
      <c r="B40" s="5" t="s">
        <v>193</v>
      </c>
      <c r="C40" s="3">
        <f>C41+C42</f>
        <v>0</v>
      </c>
      <c r="D40" s="3">
        <f>D41+D42</f>
        <v>0</v>
      </c>
    </row>
    <row r="41" spans="1:4" ht="12.75">
      <c r="A41" s="4" t="s">
        <v>194</v>
      </c>
      <c r="B41" s="5" t="s">
        <v>191</v>
      </c>
      <c r="C41" s="4"/>
      <c r="D41" s="4"/>
    </row>
    <row r="42" spans="1:4" ht="12.75">
      <c r="A42" s="4" t="s">
        <v>195</v>
      </c>
      <c r="B42" s="5" t="s">
        <v>196</v>
      </c>
      <c r="C42" s="4"/>
      <c r="D42" s="4"/>
    </row>
    <row r="43" spans="1:4" ht="12.75">
      <c r="A43" s="4" t="s">
        <v>197</v>
      </c>
      <c r="B43" s="5" t="s">
        <v>198</v>
      </c>
      <c r="C43" s="3">
        <f>C44+C45</f>
        <v>0</v>
      </c>
      <c r="D43" s="3">
        <f>D44+D45</f>
        <v>0</v>
      </c>
    </row>
    <row r="44" spans="1:4" ht="12.75">
      <c r="A44" s="4" t="s">
        <v>199</v>
      </c>
      <c r="B44" s="5" t="s">
        <v>200</v>
      </c>
      <c r="C44" s="4"/>
      <c r="D44" s="4"/>
    </row>
    <row r="45" spans="1:4" ht="12.75">
      <c r="A45" s="4" t="s">
        <v>201</v>
      </c>
      <c r="B45" s="5" t="s">
        <v>214</v>
      </c>
      <c r="C45" s="4"/>
      <c r="D45" s="4"/>
    </row>
    <row r="46" spans="1:4" ht="12.75">
      <c r="A46" s="4" t="s">
        <v>202</v>
      </c>
      <c r="B46" s="5" t="s">
        <v>44</v>
      </c>
      <c r="C46" s="3"/>
      <c r="D46" s="3"/>
    </row>
    <row r="47" spans="1:4" ht="12.75">
      <c r="A47" s="21" t="s">
        <v>206</v>
      </c>
      <c r="B47" s="22" t="s">
        <v>203</v>
      </c>
      <c r="C47" s="3"/>
      <c r="D47" s="3"/>
    </row>
    <row r="48" spans="1:4" ht="12.75">
      <c r="A48" s="23" t="s">
        <v>204</v>
      </c>
      <c r="B48" s="5" t="s">
        <v>205</v>
      </c>
      <c r="C48" s="3"/>
      <c r="D48" s="3"/>
    </row>
    <row r="49" spans="1:4" ht="12.75">
      <c r="A49" s="4" t="s">
        <v>207</v>
      </c>
      <c r="B49" s="5" t="s">
        <v>208</v>
      </c>
      <c r="C49" s="3">
        <v>61004</v>
      </c>
      <c r="D49" s="3">
        <v>14956</v>
      </c>
    </row>
    <row r="50" spans="1:4" ht="12.75">
      <c r="A50" s="4" t="s">
        <v>211</v>
      </c>
      <c r="B50" s="5" t="s">
        <v>209</v>
      </c>
      <c r="C50" s="3">
        <f>C51</f>
        <v>25200</v>
      </c>
      <c r="D50" s="3">
        <f>D51</f>
        <v>0</v>
      </c>
    </row>
    <row r="51" spans="1:4" ht="12.75">
      <c r="A51" s="4" t="s">
        <v>282</v>
      </c>
      <c r="B51" s="5" t="s">
        <v>286</v>
      </c>
      <c r="C51" s="11">
        <v>25200</v>
      </c>
      <c r="D51" s="3"/>
    </row>
    <row r="52" spans="1:4" ht="12.75">
      <c r="A52" s="4" t="s">
        <v>212</v>
      </c>
      <c r="B52" s="5" t="s">
        <v>210</v>
      </c>
      <c r="C52" s="3">
        <f>C53</f>
        <v>16100</v>
      </c>
      <c r="D52" s="3">
        <f>D53</f>
        <v>12600</v>
      </c>
    </row>
    <row r="53" spans="1:4" ht="12.75">
      <c r="A53" s="4" t="s">
        <v>289</v>
      </c>
      <c r="B53" s="5" t="s">
        <v>290</v>
      </c>
      <c r="C53" s="11">
        <v>16100</v>
      </c>
      <c r="D53" s="11">
        <v>12600</v>
      </c>
    </row>
    <row r="54" spans="1:4" ht="12.75">
      <c r="A54" s="3" t="s">
        <v>213</v>
      </c>
      <c r="B54" s="18"/>
      <c r="C54" s="3">
        <f>C7+C12+C18+C39+C40+C43+C46+C47+C48+C49+C50+C52+C23</f>
        <v>117304</v>
      </c>
      <c r="D54" s="3">
        <f>D7+D12+D18+D39+D40+D43+D46+D47+D48+D49+D50+D52+D23</f>
        <v>28961</v>
      </c>
    </row>
    <row r="55" spans="1:4" ht="12.75">
      <c r="A55" s="19"/>
      <c r="B55" s="24"/>
      <c r="C55" s="19"/>
      <c r="D55" s="19"/>
    </row>
    <row r="56" spans="1:4" ht="12.75">
      <c r="A56" s="9"/>
      <c r="B56" s="25"/>
      <c r="C56" s="9"/>
      <c r="D56" s="9"/>
    </row>
    <row r="57" spans="1:4" ht="12.75">
      <c r="A57" s="9"/>
      <c r="B57" s="25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</sheetData>
  <mergeCells count="2">
    <mergeCell ref="A2:D2"/>
    <mergeCell ref="A3:D3"/>
  </mergeCells>
  <printOptions/>
  <pageMargins left="0.5905511811023623" right="0.75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4"/>
  <sheetViews>
    <sheetView workbookViewId="0" topLeftCell="A1">
      <selection activeCell="A6" sqref="A6:B7"/>
    </sheetView>
  </sheetViews>
  <sheetFormatPr defaultColWidth="9.140625" defaultRowHeight="12.75"/>
  <cols>
    <col min="1" max="1" width="53.140625" style="0" customWidth="1"/>
    <col min="2" max="2" width="8.28125" style="0" customWidth="1"/>
    <col min="3" max="3" width="11.7109375" style="0" customWidth="1"/>
    <col min="4" max="4" width="13.8515625" style="0" customWidth="1"/>
    <col min="5" max="5" width="10.00390625" style="0" customWidth="1"/>
  </cols>
  <sheetData>
    <row r="2" spans="1:4" ht="12.75">
      <c r="A2" s="31" t="s">
        <v>217</v>
      </c>
      <c r="B2" s="31"/>
      <c r="C2" s="31"/>
      <c r="D2" s="31"/>
    </row>
    <row r="3" spans="1:4" ht="12.75">
      <c r="A3" s="31" t="s">
        <v>218</v>
      </c>
      <c r="B3" s="31"/>
      <c r="C3" s="31"/>
      <c r="D3" s="31"/>
    </row>
    <row r="4" spans="1:4" ht="12.75">
      <c r="A4" s="31" t="s">
        <v>264</v>
      </c>
      <c r="B4" s="31"/>
      <c r="C4" s="31"/>
      <c r="D4" s="31"/>
    </row>
    <row r="5" spans="1:4" ht="12.75">
      <c r="A5" s="14"/>
      <c r="B5" s="14"/>
      <c r="C5" s="14"/>
      <c r="D5" s="14"/>
    </row>
    <row r="6" spans="1:8" ht="12.75">
      <c r="A6" s="15" t="s">
        <v>0</v>
      </c>
      <c r="B6" s="15" t="s">
        <v>1</v>
      </c>
      <c r="C6" s="15" t="s">
        <v>50</v>
      </c>
      <c r="D6" s="15" t="s">
        <v>51</v>
      </c>
      <c r="E6" s="7"/>
      <c r="F6" s="7"/>
      <c r="G6" s="7"/>
      <c r="H6" s="7"/>
    </row>
    <row r="7" spans="1:8" ht="12.75">
      <c r="A7" s="1"/>
      <c r="B7" s="1"/>
      <c r="C7" s="1" t="s">
        <v>53</v>
      </c>
      <c r="D7" s="1" t="s">
        <v>265</v>
      </c>
      <c r="E7" s="7"/>
      <c r="F7" s="7"/>
      <c r="G7" s="7"/>
      <c r="H7" s="7"/>
    </row>
    <row r="8" spans="1:8" ht="12.75">
      <c r="A8" s="3" t="s">
        <v>55</v>
      </c>
      <c r="B8" s="4"/>
      <c r="C8" s="4"/>
      <c r="D8" s="4"/>
      <c r="E8" s="9"/>
      <c r="F8" s="9"/>
      <c r="G8" s="9"/>
      <c r="H8" s="9"/>
    </row>
    <row r="9" spans="1:8" ht="12.75">
      <c r="A9" s="3" t="s">
        <v>59</v>
      </c>
      <c r="B9" s="6"/>
      <c r="C9" s="4"/>
      <c r="D9" s="4"/>
      <c r="E9" s="12"/>
      <c r="F9" s="12"/>
      <c r="G9" s="12"/>
      <c r="H9" s="9"/>
    </row>
    <row r="10" spans="1:8" ht="12.75">
      <c r="A10" s="3" t="s">
        <v>60</v>
      </c>
      <c r="B10" s="2" t="s">
        <v>9</v>
      </c>
      <c r="C10" s="3">
        <f>C11</f>
        <v>0</v>
      </c>
      <c r="D10" s="3">
        <f>D11</f>
        <v>144</v>
      </c>
      <c r="E10" s="12"/>
      <c r="F10" s="12"/>
      <c r="G10" s="12"/>
      <c r="H10" s="8"/>
    </row>
    <row r="11" spans="1:8" ht="12.75">
      <c r="A11" s="4" t="s">
        <v>63</v>
      </c>
      <c r="B11" s="5" t="s">
        <v>15</v>
      </c>
      <c r="C11" s="4"/>
      <c r="D11" s="4">
        <v>144</v>
      </c>
      <c r="E11" s="13"/>
      <c r="F11" s="12"/>
      <c r="G11" s="12"/>
      <c r="H11" s="9"/>
    </row>
    <row r="12" spans="1:8" ht="12.75">
      <c r="A12" s="4" t="s">
        <v>64</v>
      </c>
      <c r="B12" s="5" t="s">
        <v>65</v>
      </c>
      <c r="C12" s="4"/>
      <c r="D12" s="4"/>
      <c r="E12" s="13"/>
      <c r="F12" s="12"/>
      <c r="G12" s="12"/>
      <c r="H12" s="9"/>
    </row>
    <row r="13" spans="1:8" ht="12.75">
      <c r="A13" s="3" t="s">
        <v>16</v>
      </c>
      <c r="B13" s="2" t="s">
        <v>17</v>
      </c>
      <c r="C13" s="3"/>
      <c r="D13" s="3"/>
      <c r="E13" s="12"/>
      <c r="F13" s="12"/>
      <c r="G13" s="12"/>
      <c r="H13" s="8"/>
    </row>
    <row r="14" spans="1:8" ht="12.75">
      <c r="A14" s="4" t="s">
        <v>27</v>
      </c>
      <c r="B14" s="5" t="s">
        <v>28</v>
      </c>
      <c r="C14" s="4"/>
      <c r="D14" s="4"/>
      <c r="E14" s="13"/>
      <c r="F14" s="12"/>
      <c r="G14" s="12"/>
      <c r="H14" s="9"/>
    </row>
    <row r="15" spans="1:8" ht="12.75">
      <c r="A15" s="4" t="s">
        <v>48</v>
      </c>
      <c r="B15" s="5" t="s">
        <v>49</v>
      </c>
      <c r="C15" s="4"/>
      <c r="D15" s="4"/>
      <c r="E15" s="12"/>
      <c r="F15" s="12"/>
      <c r="G15" s="12"/>
      <c r="H15" s="9"/>
    </row>
    <row r="16" spans="1:8" ht="12.75">
      <c r="A16" s="4" t="s">
        <v>29</v>
      </c>
      <c r="B16" s="6" t="s">
        <v>30</v>
      </c>
      <c r="C16" s="4"/>
      <c r="D16" s="4"/>
      <c r="E16" s="13"/>
      <c r="F16" s="12"/>
      <c r="G16" s="12"/>
      <c r="H16" s="9"/>
    </row>
    <row r="17" spans="1:8" ht="12.75">
      <c r="A17" s="3" t="s">
        <v>70</v>
      </c>
      <c r="B17" s="2" t="s">
        <v>31</v>
      </c>
      <c r="C17" s="3">
        <f>C18</f>
        <v>0</v>
      </c>
      <c r="D17" s="3">
        <f>D18</f>
        <v>0</v>
      </c>
      <c r="E17" s="12"/>
      <c r="F17" s="12"/>
      <c r="G17" s="12"/>
      <c r="H17" s="8"/>
    </row>
    <row r="18" spans="1:8" ht="12.75">
      <c r="A18" s="4" t="s">
        <v>71</v>
      </c>
      <c r="B18" s="5" t="s">
        <v>32</v>
      </c>
      <c r="C18" s="4"/>
      <c r="D18" s="4"/>
      <c r="E18" s="13"/>
      <c r="F18" s="12"/>
      <c r="G18" s="12"/>
      <c r="H18" s="9"/>
    </row>
    <row r="19" spans="1:8" ht="12.75">
      <c r="A19" s="3" t="s">
        <v>33</v>
      </c>
      <c r="B19" s="2" t="s">
        <v>34</v>
      </c>
      <c r="C19" s="3">
        <f>C20+C21+C22</f>
        <v>0</v>
      </c>
      <c r="D19" s="3">
        <f>D20+D21+D22</f>
        <v>138</v>
      </c>
      <c r="E19" s="12"/>
      <c r="F19" s="12"/>
      <c r="G19" s="12"/>
      <c r="H19" s="8"/>
    </row>
    <row r="20" spans="1:8" s="17" customFormat="1" ht="12.75">
      <c r="A20" s="11" t="s">
        <v>74</v>
      </c>
      <c r="B20" s="16" t="s">
        <v>72</v>
      </c>
      <c r="C20" s="11"/>
      <c r="D20" s="11"/>
      <c r="E20" s="12"/>
      <c r="F20" s="12"/>
      <c r="G20" s="12"/>
      <c r="H20" s="12"/>
    </row>
    <row r="21" spans="1:8" ht="12.75">
      <c r="A21" s="11" t="s">
        <v>77</v>
      </c>
      <c r="B21" s="16" t="s">
        <v>73</v>
      </c>
      <c r="C21" s="3"/>
      <c r="D21" s="11"/>
      <c r="E21" s="12"/>
      <c r="F21" s="12"/>
      <c r="G21" s="12"/>
      <c r="H21" s="8"/>
    </row>
    <row r="22" spans="1:8" ht="12.75">
      <c r="A22" s="4" t="s">
        <v>75</v>
      </c>
      <c r="B22" s="6" t="s">
        <v>35</v>
      </c>
      <c r="C22" s="4"/>
      <c r="D22" s="4">
        <v>138</v>
      </c>
      <c r="E22" s="13"/>
      <c r="F22" s="12"/>
      <c r="G22" s="12"/>
      <c r="H22" s="9"/>
    </row>
    <row r="23" spans="1:8" ht="12.75">
      <c r="A23" s="3" t="s">
        <v>36</v>
      </c>
      <c r="B23" s="2" t="s">
        <v>37</v>
      </c>
      <c r="C23" s="3">
        <f>C24+C25</f>
        <v>0</v>
      </c>
      <c r="D23" s="3">
        <f>D24+D25</f>
        <v>0</v>
      </c>
      <c r="E23" s="12"/>
      <c r="F23" s="12"/>
      <c r="G23" s="12"/>
      <c r="H23" s="8"/>
    </row>
    <row r="24" spans="1:8" ht="12.75">
      <c r="A24" s="4" t="s">
        <v>76</v>
      </c>
      <c r="B24" s="6" t="s">
        <v>38</v>
      </c>
      <c r="C24" s="4"/>
      <c r="D24" s="4"/>
      <c r="E24" s="12"/>
      <c r="F24" s="12"/>
      <c r="G24" s="12"/>
      <c r="H24" s="9"/>
    </row>
    <row r="25" spans="1:8" ht="12.75">
      <c r="A25" s="4" t="s">
        <v>78</v>
      </c>
      <c r="B25" s="6" t="s">
        <v>39</v>
      </c>
      <c r="C25" s="4"/>
      <c r="D25" s="4"/>
      <c r="E25" s="12"/>
      <c r="F25" s="12"/>
      <c r="G25" s="12"/>
      <c r="H25" s="9"/>
    </row>
    <row r="26" spans="1:8" ht="12.75">
      <c r="A26" s="3" t="s">
        <v>83</v>
      </c>
      <c r="B26" s="2" t="s">
        <v>44</v>
      </c>
      <c r="C26" s="3">
        <f>C27</f>
        <v>0</v>
      </c>
      <c r="D26" s="3">
        <f>D27</f>
        <v>0</v>
      </c>
      <c r="E26" s="12"/>
      <c r="F26" s="12"/>
      <c r="G26" s="12"/>
      <c r="H26" s="8"/>
    </row>
    <row r="27" spans="1:8" ht="12.75">
      <c r="A27" s="4" t="s">
        <v>84</v>
      </c>
      <c r="B27" s="6" t="s">
        <v>45</v>
      </c>
      <c r="C27" s="4"/>
      <c r="D27" s="4"/>
      <c r="E27" s="12"/>
      <c r="F27" s="12"/>
      <c r="G27" s="12"/>
      <c r="H27" s="9"/>
    </row>
    <row r="28" spans="1:8" ht="12.75">
      <c r="A28" s="3" t="s">
        <v>47</v>
      </c>
      <c r="B28" s="2"/>
      <c r="C28" s="3">
        <f>C10+C13+C17+C19+C23+C26</f>
        <v>0</v>
      </c>
      <c r="D28" s="3">
        <f>D10+D13+D17+D19+D23+D26</f>
        <v>282</v>
      </c>
      <c r="E28" s="12"/>
      <c r="F28" s="12"/>
      <c r="G28" s="12"/>
      <c r="H28" s="8"/>
    </row>
    <row r="29" spans="1:4" ht="12.75">
      <c r="A29" s="3" t="s">
        <v>229</v>
      </c>
      <c r="B29" s="6" t="s">
        <v>221</v>
      </c>
      <c r="C29" s="3">
        <f>C30</f>
        <v>0</v>
      </c>
      <c r="D29" s="3">
        <f>D30</f>
        <v>192310</v>
      </c>
    </row>
    <row r="30" spans="1:4" ht="12.75">
      <c r="A30" s="4" t="s">
        <v>225</v>
      </c>
      <c r="B30" s="6" t="s">
        <v>241</v>
      </c>
      <c r="C30" s="4"/>
      <c r="D30" s="4">
        <v>192310</v>
      </c>
    </row>
    <row r="31" spans="1:4" ht="12.75">
      <c r="A31" s="4" t="s">
        <v>228</v>
      </c>
      <c r="B31" s="6" t="s">
        <v>105</v>
      </c>
      <c r="C31" s="4"/>
      <c r="D31" s="4"/>
    </row>
    <row r="32" spans="1:4" ht="12.75">
      <c r="A32" s="4" t="s">
        <v>224</v>
      </c>
      <c r="B32" s="6" t="s">
        <v>223</v>
      </c>
      <c r="C32" s="3">
        <f>C33</f>
        <v>1271074</v>
      </c>
      <c r="D32" s="3">
        <f>D33+D34</f>
        <v>1271074</v>
      </c>
    </row>
    <row r="33" spans="1:4" ht="12.75">
      <c r="A33" s="4" t="s">
        <v>225</v>
      </c>
      <c r="B33" s="6" t="s">
        <v>226</v>
      </c>
      <c r="C33" s="4">
        <v>1271074</v>
      </c>
      <c r="D33" s="4">
        <v>1271074</v>
      </c>
    </row>
    <row r="34" spans="1:4" ht="12.75">
      <c r="A34" s="4" t="s">
        <v>228</v>
      </c>
      <c r="B34" s="6" t="s">
        <v>227</v>
      </c>
      <c r="C34" s="3"/>
      <c r="D34" s="3"/>
    </row>
    <row r="35" spans="1:4" ht="12.75">
      <c r="A35" s="3" t="s">
        <v>106</v>
      </c>
      <c r="B35" s="6"/>
      <c r="C35" s="3">
        <f>C29+C32</f>
        <v>1271074</v>
      </c>
      <c r="D35" s="3">
        <f>D29+D32</f>
        <v>1463384</v>
      </c>
    </row>
    <row r="36" spans="1:4" ht="12.75">
      <c r="A36" s="3" t="s">
        <v>230</v>
      </c>
      <c r="B36" s="6" t="s">
        <v>109</v>
      </c>
      <c r="C36" s="3">
        <f>C37+C38</f>
        <v>0</v>
      </c>
      <c r="D36" s="3">
        <f>D37+D38</f>
        <v>-313862</v>
      </c>
    </row>
    <row r="37" spans="1:4" ht="12.75">
      <c r="A37" s="4" t="s">
        <v>231</v>
      </c>
      <c r="B37" s="6" t="s">
        <v>232</v>
      </c>
      <c r="C37" s="4"/>
      <c r="D37" s="4">
        <v>496644</v>
      </c>
    </row>
    <row r="38" spans="1:4" ht="12.75">
      <c r="A38" s="4" t="s">
        <v>234</v>
      </c>
      <c r="B38" s="6" t="s">
        <v>233</v>
      </c>
      <c r="C38" s="3"/>
      <c r="D38" s="11">
        <v>-810506</v>
      </c>
    </row>
    <row r="39" spans="1:4" ht="12.75">
      <c r="A39" s="3" t="s">
        <v>235</v>
      </c>
      <c r="B39" s="2"/>
      <c r="C39" s="3">
        <f>C35</f>
        <v>1271074</v>
      </c>
      <c r="D39" s="3">
        <f>D35+D36+D28</f>
        <v>1149804</v>
      </c>
    </row>
    <row r="40" spans="1:4" ht="12.75">
      <c r="A40" s="3" t="s">
        <v>236</v>
      </c>
      <c r="B40" s="6"/>
      <c r="C40" s="4"/>
      <c r="D40" s="4"/>
    </row>
    <row r="41" spans="1:4" ht="12.75">
      <c r="A41" s="11" t="s">
        <v>293</v>
      </c>
      <c r="B41" s="6" t="s">
        <v>260</v>
      </c>
      <c r="C41" s="4"/>
      <c r="D41" s="4">
        <v>-8890</v>
      </c>
    </row>
    <row r="42" spans="1:4" ht="12.75">
      <c r="A42" s="4" t="s">
        <v>116</v>
      </c>
      <c r="B42" s="6" t="s">
        <v>117</v>
      </c>
      <c r="C42" s="4">
        <v>3167</v>
      </c>
      <c r="D42" s="4">
        <v>3167</v>
      </c>
    </row>
    <row r="43" spans="1:4" ht="12.75">
      <c r="A43" s="4" t="s">
        <v>120</v>
      </c>
      <c r="B43" s="6" t="s">
        <v>121</v>
      </c>
      <c r="C43" s="4"/>
      <c r="D43" s="4">
        <v>-720</v>
      </c>
    </row>
    <row r="44" spans="1:4" ht="12.75">
      <c r="A44" s="3" t="s">
        <v>124</v>
      </c>
      <c r="B44" s="6"/>
      <c r="C44" s="3">
        <f>C42+C43</f>
        <v>3167</v>
      </c>
      <c r="D44" s="3">
        <f>D42+D43+D41</f>
        <v>-6443</v>
      </c>
    </row>
    <row r="45" spans="1:4" ht="12.75">
      <c r="A45" s="3" t="s">
        <v>242</v>
      </c>
      <c r="B45" s="3"/>
      <c r="C45" s="3">
        <f>C39+C44</f>
        <v>1274241</v>
      </c>
      <c r="D45" s="3">
        <f>D39+D44</f>
        <v>1143361</v>
      </c>
    </row>
    <row r="46" spans="1:4" ht="12.75">
      <c r="A46" s="20"/>
      <c r="B46" s="26"/>
      <c r="C46" s="20"/>
      <c r="D46" s="20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</sheetData>
  <mergeCells count="3">
    <mergeCell ref="A2:D2"/>
    <mergeCell ref="A4:D4"/>
    <mergeCell ref="A3:D3"/>
  </mergeCells>
  <printOptions/>
  <pageMargins left="0.5905511811023623" right="0.75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E20" sqref="E20"/>
    </sheetView>
  </sheetViews>
  <sheetFormatPr defaultColWidth="9.140625" defaultRowHeight="12.75"/>
  <cols>
    <col min="1" max="1" width="53.140625" style="0" customWidth="1"/>
    <col min="2" max="2" width="8.28125" style="0" customWidth="1"/>
    <col min="3" max="3" width="11.7109375" style="0" customWidth="1"/>
    <col min="4" max="4" width="13.8515625" style="0" customWidth="1"/>
    <col min="5" max="5" width="10.00390625" style="0" customWidth="1"/>
  </cols>
  <sheetData>
    <row r="1" spans="1:4" ht="12.75">
      <c r="A1" s="31" t="s">
        <v>219</v>
      </c>
      <c r="B1" s="31"/>
      <c r="C1" s="31"/>
      <c r="D1" s="31"/>
    </row>
    <row r="2" spans="1:4" ht="12.75">
      <c r="A2" s="31" t="s">
        <v>218</v>
      </c>
      <c r="B2" s="31"/>
      <c r="C2" s="31"/>
      <c r="D2" s="31"/>
    </row>
    <row r="3" spans="1:4" ht="12.75">
      <c r="A3" s="31" t="s">
        <v>264</v>
      </c>
      <c r="B3" s="31"/>
      <c r="C3" s="31"/>
      <c r="D3" s="31"/>
    </row>
    <row r="4" spans="1:4" ht="12.75">
      <c r="A4" s="14"/>
      <c r="B4" s="14"/>
      <c r="C4" s="14"/>
      <c r="D4" s="14"/>
    </row>
    <row r="5" spans="1:4" ht="12.75">
      <c r="A5" s="15" t="s">
        <v>0</v>
      </c>
      <c r="B5" s="15" t="s">
        <v>1</v>
      </c>
      <c r="C5" s="15" t="s">
        <v>50</v>
      </c>
      <c r="D5" s="15" t="s">
        <v>51</v>
      </c>
    </row>
    <row r="6" spans="1:4" ht="12.75">
      <c r="A6" s="1"/>
      <c r="B6" s="1"/>
      <c r="C6" s="1" t="s">
        <v>53</v>
      </c>
      <c r="D6" s="1" t="s">
        <v>265</v>
      </c>
    </row>
    <row r="7" spans="1:4" ht="12.75">
      <c r="A7" s="3" t="s">
        <v>126</v>
      </c>
      <c r="B7" s="2" t="s">
        <v>127</v>
      </c>
      <c r="C7" s="3">
        <f>C8+C9+C10+C11</f>
        <v>142583</v>
      </c>
      <c r="D7" s="3">
        <f>D8+D9+D10+D11</f>
        <v>136719</v>
      </c>
    </row>
    <row r="8" spans="1:4" ht="12.75">
      <c r="A8" s="4" t="s">
        <v>128</v>
      </c>
      <c r="B8" s="5" t="s">
        <v>129</v>
      </c>
      <c r="C8" s="4">
        <v>142583</v>
      </c>
      <c r="D8" s="4">
        <v>136719</v>
      </c>
    </row>
    <row r="9" spans="1:4" ht="12.75">
      <c r="A9" s="4" t="s">
        <v>131</v>
      </c>
      <c r="B9" s="5" t="s">
        <v>130</v>
      </c>
      <c r="C9" s="4"/>
      <c r="D9" s="4"/>
    </row>
    <row r="10" spans="1:4" ht="12.75">
      <c r="A10" s="4" t="s">
        <v>132</v>
      </c>
      <c r="B10" s="5" t="s">
        <v>133</v>
      </c>
      <c r="C10" s="4"/>
      <c r="D10" s="4"/>
    </row>
    <row r="11" spans="1:4" ht="12.75">
      <c r="A11" s="4" t="s">
        <v>134</v>
      </c>
      <c r="B11" s="5" t="s">
        <v>135</v>
      </c>
      <c r="C11" s="4"/>
      <c r="D11" s="4"/>
    </row>
    <row r="12" spans="1:4" ht="12.75">
      <c r="A12" s="3" t="s">
        <v>136</v>
      </c>
      <c r="B12" s="18" t="s">
        <v>137</v>
      </c>
      <c r="C12" s="3">
        <f>C13+C15+C14+C16+C17</f>
        <v>371621</v>
      </c>
      <c r="D12" s="3">
        <f>D13+D15+D14+D16+D17</f>
        <v>383329</v>
      </c>
    </row>
    <row r="13" spans="1:4" ht="12.75">
      <c r="A13" s="4" t="s">
        <v>138</v>
      </c>
      <c r="B13" s="5" t="s">
        <v>139</v>
      </c>
      <c r="C13" s="4">
        <v>354747</v>
      </c>
      <c r="D13" s="4">
        <v>366528</v>
      </c>
    </row>
    <row r="14" spans="1:4" ht="12.75">
      <c r="A14" s="4" t="s">
        <v>140</v>
      </c>
      <c r="B14" s="5" t="s">
        <v>141</v>
      </c>
      <c r="C14" s="4">
        <v>15713</v>
      </c>
      <c r="D14" s="4">
        <v>15569</v>
      </c>
    </row>
    <row r="15" spans="1:4" ht="12.75">
      <c r="A15" s="4" t="s">
        <v>142</v>
      </c>
      <c r="B15" s="5" t="s">
        <v>143</v>
      </c>
      <c r="C15" s="4"/>
      <c r="D15" s="4"/>
    </row>
    <row r="16" spans="1:4" ht="12.75">
      <c r="A16" s="4" t="s">
        <v>144</v>
      </c>
      <c r="B16" s="5" t="s">
        <v>145</v>
      </c>
      <c r="C16" s="4">
        <v>648</v>
      </c>
      <c r="D16" s="4">
        <v>648</v>
      </c>
    </row>
    <row r="17" spans="1:4" ht="12.75">
      <c r="A17" s="4" t="s">
        <v>147</v>
      </c>
      <c r="B17" s="5" t="s">
        <v>146</v>
      </c>
      <c r="C17" s="4">
        <v>513</v>
      </c>
      <c r="D17" s="4">
        <v>584</v>
      </c>
    </row>
    <row r="18" spans="1:4" ht="12.75">
      <c r="A18" s="3" t="s">
        <v>150</v>
      </c>
      <c r="B18" s="18" t="s">
        <v>148</v>
      </c>
      <c r="C18" s="3">
        <f>C19+C20+C21+C22</f>
        <v>98990</v>
      </c>
      <c r="D18" s="3">
        <f>D19+D20+D21+D22</f>
        <v>98275</v>
      </c>
    </row>
    <row r="19" spans="1:4" ht="12.75">
      <c r="A19" s="4" t="s">
        <v>151</v>
      </c>
      <c r="B19" s="5" t="s">
        <v>149</v>
      </c>
      <c r="C19" s="4">
        <v>59011</v>
      </c>
      <c r="D19" s="4">
        <v>59373</v>
      </c>
    </row>
    <row r="20" spans="1:4" ht="12.75">
      <c r="A20" s="4" t="s">
        <v>152</v>
      </c>
      <c r="B20" s="5" t="s">
        <v>153</v>
      </c>
      <c r="C20" s="4">
        <v>6334</v>
      </c>
      <c r="D20" s="4">
        <v>5653</v>
      </c>
    </row>
    <row r="21" spans="1:4" ht="12.75">
      <c r="A21" s="4" t="s">
        <v>156</v>
      </c>
      <c r="B21" s="5" t="s">
        <v>154</v>
      </c>
      <c r="C21" s="4">
        <v>24918</v>
      </c>
      <c r="D21" s="4">
        <v>25096</v>
      </c>
    </row>
    <row r="22" spans="1:4" ht="12.75">
      <c r="A22" s="4" t="s">
        <v>157</v>
      </c>
      <c r="B22" s="5" t="s">
        <v>155</v>
      </c>
      <c r="C22" s="4">
        <v>8727</v>
      </c>
      <c r="D22" s="4">
        <v>8153</v>
      </c>
    </row>
    <row r="23" spans="1:4" ht="12.75">
      <c r="A23" s="3" t="s">
        <v>158</v>
      </c>
      <c r="B23" s="18" t="s">
        <v>159</v>
      </c>
      <c r="C23" s="3">
        <f>C24+C25+C26+C27+C28+C29+C30+C31+C32+C33+C34+C35+C36+C37+C38</f>
        <v>62035</v>
      </c>
      <c r="D23" s="3">
        <f>D24+D25+D26+D27+D28+D29+D30+D31+D32+D33+D34+D35+D36+D37+D38</f>
        <v>63022</v>
      </c>
    </row>
    <row r="24" spans="1:4" ht="12.75">
      <c r="A24" s="4" t="s">
        <v>160</v>
      </c>
      <c r="B24" s="5" t="s">
        <v>161</v>
      </c>
      <c r="C24" s="4">
        <v>42875</v>
      </c>
      <c r="D24" s="4">
        <v>45960</v>
      </c>
    </row>
    <row r="25" spans="1:4" ht="12.75">
      <c r="A25" s="4" t="s">
        <v>163</v>
      </c>
      <c r="B25" s="5" t="s">
        <v>162</v>
      </c>
      <c r="C25" s="4"/>
      <c r="D25" s="4"/>
    </row>
    <row r="26" spans="1:4" ht="12.75">
      <c r="A26" s="4" t="s">
        <v>164</v>
      </c>
      <c r="B26" s="5" t="s">
        <v>165</v>
      </c>
      <c r="C26" s="4"/>
      <c r="D26" s="4"/>
    </row>
    <row r="27" spans="1:4" ht="12.75">
      <c r="A27" s="4" t="s">
        <v>166</v>
      </c>
      <c r="B27" s="5" t="s">
        <v>167</v>
      </c>
      <c r="C27" s="4"/>
      <c r="D27" s="4"/>
    </row>
    <row r="28" spans="1:4" ht="12.75">
      <c r="A28" s="4" t="s">
        <v>168</v>
      </c>
      <c r="B28" s="5" t="s">
        <v>169</v>
      </c>
      <c r="C28" s="4">
        <v>15927</v>
      </c>
      <c r="D28" s="4">
        <v>13515</v>
      </c>
    </row>
    <row r="29" spans="1:4" ht="12.75">
      <c r="A29" s="4" t="s">
        <v>171</v>
      </c>
      <c r="B29" s="5" t="s">
        <v>170</v>
      </c>
      <c r="C29" s="4">
        <v>1011</v>
      </c>
      <c r="D29" s="4">
        <v>356</v>
      </c>
    </row>
    <row r="30" spans="1:4" ht="12.75">
      <c r="A30" s="4" t="s">
        <v>172</v>
      </c>
      <c r="B30" s="5" t="s">
        <v>173</v>
      </c>
      <c r="C30" s="4">
        <v>2222</v>
      </c>
      <c r="D30" s="4">
        <v>3191</v>
      </c>
    </row>
    <row r="31" spans="1:4" ht="12.75">
      <c r="A31" s="4" t="s">
        <v>174</v>
      </c>
      <c r="B31" s="5" t="s">
        <v>175</v>
      </c>
      <c r="C31" s="4"/>
      <c r="D31" s="4"/>
    </row>
    <row r="32" spans="1:4" ht="12.75">
      <c r="A32" s="4" t="s">
        <v>176</v>
      </c>
      <c r="B32" s="5" t="s">
        <v>177</v>
      </c>
      <c r="C32" s="4"/>
      <c r="D32" s="4"/>
    </row>
    <row r="33" spans="1:4" ht="12.75">
      <c r="A33" s="4" t="s">
        <v>178</v>
      </c>
      <c r="B33" s="5" t="s">
        <v>179</v>
      </c>
      <c r="C33" s="4"/>
      <c r="D33" s="4"/>
    </row>
    <row r="34" spans="1:4" ht="12.75">
      <c r="A34" s="4" t="s">
        <v>181</v>
      </c>
      <c r="B34" s="5" t="s">
        <v>180</v>
      </c>
      <c r="C34" s="4"/>
      <c r="D34" s="4"/>
    </row>
    <row r="35" spans="1:4" ht="12.75">
      <c r="A35" s="4" t="s">
        <v>182</v>
      </c>
      <c r="B35" s="5" t="s">
        <v>183</v>
      </c>
      <c r="C35" s="4"/>
      <c r="D35" s="4"/>
    </row>
    <row r="36" spans="1:4" ht="12.75">
      <c r="A36" s="4" t="s">
        <v>184</v>
      </c>
      <c r="B36" s="5" t="s">
        <v>185</v>
      </c>
      <c r="C36" s="4"/>
      <c r="D36" s="4"/>
    </row>
    <row r="37" spans="1:4" ht="12.75">
      <c r="A37" s="4" t="s">
        <v>186</v>
      </c>
      <c r="B37" s="5" t="s">
        <v>187</v>
      </c>
      <c r="C37" s="4"/>
      <c r="D37" s="4"/>
    </row>
    <row r="38" spans="1:4" ht="12.75">
      <c r="A38" s="4" t="s">
        <v>188</v>
      </c>
      <c r="B38" s="5" t="s">
        <v>189</v>
      </c>
      <c r="C38" s="4"/>
      <c r="D38" s="4"/>
    </row>
    <row r="39" spans="1:4" ht="12.75">
      <c r="A39" s="4" t="s">
        <v>190</v>
      </c>
      <c r="B39" s="5" t="s">
        <v>40</v>
      </c>
      <c r="C39" s="3">
        <v>5808</v>
      </c>
      <c r="D39" s="3">
        <v>5656</v>
      </c>
    </row>
    <row r="40" spans="1:4" ht="12.75">
      <c r="A40" s="4" t="s">
        <v>192</v>
      </c>
      <c r="B40" s="5" t="s">
        <v>193</v>
      </c>
      <c r="C40" s="3">
        <f>C41+C42</f>
        <v>0</v>
      </c>
      <c r="D40" s="3">
        <f>D41+D42</f>
        <v>0</v>
      </c>
    </row>
    <row r="41" spans="1:4" ht="12.75">
      <c r="A41" s="4" t="s">
        <v>194</v>
      </c>
      <c r="B41" s="5" t="s">
        <v>191</v>
      </c>
      <c r="C41" s="4"/>
      <c r="D41" s="4"/>
    </row>
    <row r="42" spans="1:4" ht="12.75">
      <c r="A42" s="4" t="s">
        <v>195</v>
      </c>
      <c r="B42" s="5" t="s">
        <v>196</v>
      </c>
      <c r="C42" s="4"/>
      <c r="D42" s="4"/>
    </row>
    <row r="43" spans="1:4" ht="12.75">
      <c r="A43" s="4" t="s">
        <v>197</v>
      </c>
      <c r="B43" s="5" t="s">
        <v>198</v>
      </c>
      <c r="C43" s="3">
        <f>C44+C45</f>
        <v>0</v>
      </c>
      <c r="D43" s="3">
        <f>D44+D45</f>
        <v>0</v>
      </c>
    </row>
    <row r="44" spans="1:4" ht="12.75">
      <c r="A44" s="4" t="s">
        <v>199</v>
      </c>
      <c r="B44" s="5" t="s">
        <v>200</v>
      </c>
      <c r="C44" s="4"/>
      <c r="D44" s="4"/>
    </row>
    <row r="45" spans="1:4" ht="12.75">
      <c r="A45" s="4" t="s">
        <v>201</v>
      </c>
      <c r="B45" s="5" t="s">
        <v>214</v>
      </c>
      <c r="C45" s="4"/>
      <c r="D45" s="4"/>
    </row>
    <row r="46" spans="1:4" ht="12.75">
      <c r="A46" s="4" t="s">
        <v>202</v>
      </c>
      <c r="B46" s="5" t="s">
        <v>44</v>
      </c>
      <c r="C46" s="3"/>
      <c r="D46" s="3"/>
    </row>
    <row r="47" spans="1:4" ht="12.75">
      <c r="A47" s="21" t="s">
        <v>206</v>
      </c>
      <c r="B47" s="22" t="s">
        <v>203</v>
      </c>
      <c r="C47" s="3"/>
      <c r="D47" s="3"/>
    </row>
    <row r="48" spans="1:4" ht="12.75">
      <c r="A48" s="23" t="s">
        <v>204</v>
      </c>
      <c r="B48" s="5" t="s">
        <v>205</v>
      </c>
      <c r="C48" s="3"/>
      <c r="D48" s="3"/>
    </row>
    <row r="49" spans="1:4" ht="12.75">
      <c r="A49" s="4" t="s">
        <v>207</v>
      </c>
      <c r="B49" s="5" t="s">
        <v>208</v>
      </c>
      <c r="C49" s="3">
        <v>592505</v>
      </c>
      <c r="D49" s="3">
        <v>420445</v>
      </c>
    </row>
    <row r="50" spans="1:4" ht="12.75">
      <c r="A50" s="4" t="s">
        <v>211</v>
      </c>
      <c r="B50" s="5" t="s">
        <v>209</v>
      </c>
      <c r="C50" s="3"/>
      <c r="D50" s="3"/>
    </row>
    <row r="51" spans="1:4" ht="12.75">
      <c r="A51" s="4" t="s">
        <v>212</v>
      </c>
      <c r="B51" s="5" t="s">
        <v>210</v>
      </c>
      <c r="C51" s="3">
        <f>C52</f>
        <v>699</v>
      </c>
      <c r="D51" s="3">
        <f>D52</f>
        <v>35915</v>
      </c>
    </row>
    <row r="52" spans="1:4" ht="12.75">
      <c r="A52" s="4" t="s">
        <v>289</v>
      </c>
      <c r="B52" s="5" t="s">
        <v>290</v>
      </c>
      <c r="C52" s="11">
        <v>699</v>
      </c>
      <c r="D52" s="11">
        <v>35915</v>
      </c>
    </row>
    <row r="53" spans="1:4" ht="12.75">
      <c r="A53" s="3" t="s">
        <v>244</v>
      </c>
      <c r="B53" s="18"/>
      <c r="C53" s="3">
        <f>C7+C12+C18+C39+C40+C43+C46+C47+C48+C49+C50+C51+C23</f>
        <v>1274241</v>
      </c>
      <c r="D53" s="3">
        <f>D7+D12+D18+D39+D40+D43+D46+D47+D48+D49+D50+D51+D23</f>
        <v>1143361</v>
      </c>
    </row>
    <row r="54" spans="1:4" ht="12.75">
      <c r="A54" s="19"/>
      <c r="B54" s="24"/>
      <c r="C54" s="19"/>
      <c r="D54" s="19"/>
    </row>
    <row r="55" spans="1:4" ht="12.75">
      <c r="A55" s="9"/>
      <c r="B55" s="25"/>
      <c r="C55" s="9"/>
      <c r="D55" s="9"/>
    </row>
    <row r="56" spans="1:4" ht="12.75">
      <c r="A56" s="9"/>
      <c r="B56" s="25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</sheetData>
  <mergeCells count="3">
    <mergeCell ref="A2:D2"/>
    <mergeCell ref="A3:D3"/>
    <mergeCell ref="A1:D1"/>
  </mergeCells>
  <printOptions/>
  <pageMargins left="0.5905511811023623" right="0.75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8"/>
  <sheetViews>
    <sheetView workbookViewId="0" topLeftCell="A1">
      <selection activeCell="C59" sqref="C59"/>
    </sheetView>
  </sheetViews>
  <sheetFormatPr defaultColWidth="9.140625" defaultRowHeight="12.75"/>
  <cols>
    <col min="1" max="1" width="57.57421875" style="0" customWidth="1"/>
    <col min="2" max="2" width="8.28125" style="0" customWidth="1"/>
    <col min="3" max="3" width="11.7109375" style="0" customWidth="1"/>
    <col min="4" max="4" width="13.8515625" style="0" customWidth="1"/>
    <col min="5" max="5" width="10.00390625" style="0" customWidth="1"/>
  </cols>
  <sheetData>
    <row r="2" spans="1:4" ht="12.75">
      <c r="A2" s="31" t="s">
        <v>220</v>
      </c>
      <c r="B2" s="31"/>
      <c r="C2" s="31"/>
      <c r="D2" s="31"/>
    </row>
    <row r="3" spans="1:4" ht="12.75">
      <c r="A3" s="31" t="s">
        <v>264</v>
      </c>
      <c r="B3" s="31"/>
      <c r="C3" s="31"/>
      <c r="D3" s="31"/>
    </row>
    <row r="4" spans="1:4" ht="12.75">
      <c r="A4" s="14"/>
      <c r="B4" s="14"/>
      <c r="C4" s="14"/>
      <c r="D4" s="14"/>
    </row>
    <row r="5" spans="1:8" ht="12.75">
      <c r="A5" s="15" t="s">
        <v>0</v>
      </c>
      <c r="B5" s="15" t="s">
        <v>1</v>
      </c>
      <c r="C5" s="15" t="s">
        <v>50</v>
      </c>
      <c r="D5" s="15" t="s">
        <v>51</v>
      </c>
      <c r="E5" s="7"/>
      <c r="F5" s="7"/>
      <c r="G5" s="7"/>
      <c r="H5" s="7"/>
    </row>
    <row r="6" spans="1:8" ht="12.75">
      <c r="A6" s="30"/>
      <c r="B6" s="30"/>
      <c r="C6" s="1" t="s">
        <v>53</v>
      </c>
      <c r="D6" s="1" t="s">
        <v>265</v>
      </c>
      <c r="E6" s="7"/>
      <c r="F6" s="7"/>
      <c r="G6" s="7"/>
      <c r="H6" s="7"/>
    </row>
    <row r="7" spans="1:8" ht="12.75">
      <c r="A7" s="3" t="s">
        <v>55</v>
      </c>
      <c r="B7" s="4"/>
      <c r="C7" s="4"/>
      <c r="D7" s="4"/>
      <c r="E7" s="9"/>
      <c r="F7" s="9"/>
      <c r="G7" s="9"/>
      <c r="H7" s="9"/>
    </row>
    <row r="8" spans="1:8" ht="12.75">
      <c r="A8" s="3" t="s">
        <v>59</v>
      </c>
      <c r="B8" s="6"/>
      <c r="C8" s="4"/>
      <c r="D8" s="4"/>
      <c r="E8" s="12"/>
      <c r="F8" s="12"/>
      <c r="G8" s="12"/>
      <c r="H8" s="9"/>
    </row>
    <row r="9" spans="1:8" ht="12.75">
      <c r="A9" s="3" t="s">
        <v>60</v>
      </c>
      <c r="B9" s="2" t="s">
        <v>9</v>
      </c>
      <c r="C9" s="3">
        <f>C10</f>
        <v>0</v>
      </c>
      <c r="D9" s="3">
        <f>D10</f>
        <v>12916</v>
      </c>
      <c r="E9" s="12"/>
      <c r="F9" s="12"/>
      <c r="G9" s="12"/>
      <c r="H9" s="8"/>
    </row>
    <row r="10" spans="1:8" ht="12.75">
      <c r="A10" s="4" t="s">
        <v>63</v>
      </c>
      <c r="B10" s="5" t="s">
        <v>15</v>
      </c>
      <c r="C10" s="4"/>
      <c r="D10" s="4">
        <v>12916</v>
      </c>
      <c r="E10" s="13"/>
      <c r="F10" s="12"/>
      <c r="G10" s="12"/>
      <c r="H10" s="9"/>
    </row>
    <row r="11" spans="1:8" ht="12.75">
      <c r="A11" s="4" t="s">
        <v>64</v>
      </c>
      <c r="B11" s="5" t="s">
        <v>65</v>
      </c>
      <c r="C11" s="4"/>
      <c r="D11" s="4"/>
      <c r="E11" s="13"/>
      <c r="F11" s="12"/>
      <c r="G11" s="12"/>
      <c r="H11" s="9"/>
    </row>
    <row r="12" spans="1:8" ht="12.75">
      <c r="A12" s="3" t="s">
        <v>16</v>
      </c>
      <c r="B12" s="2" t="s">
        <v>17</v>
      </c>
      <c r="C12" s="3">
        <f>C13+C14+C15</f>
        <v>0</v>
      </c>
      <c r="D12" s="3">
        <f>D13+D14+D15</f>
        <v>0</v>
      </c>
      <c r="E12" s="12"/>
      <c r="F12" s="12"/>
      <c r="G12" s="12"/>
      <c r="H12" s="8"/>
    </row>
    <row r="13" spans="1:8" ht="12.75">
      <c r="A13" s="4" t="s">
        <v>68</v>
      </c>
      <c r="B13" s="5" t="s">
        <v>21</v>
      </c>
      <c r="C13" s="4"/>
      <c r="D13" s="4"/>
      <c r="E13" s="13"/>
      <c r="F13" s="12"/>
      <c r="G13" s="12"/>
      <c r="H13" s="9"/>
    </row>
    <row r="14" spans="1:8" ht="12.75">
      <c r="A14" s="4" t="s">
        <v>69</v>
      </c>
      <c r="B14" s="5" t="s">
        <v>22</v>
      </c>
      <c r="C14" s="4"/>
      <c r="D14" s="4"/>
      <c r="E14" s="13"/>
      <c r="F14" s="12"/>
      <c r="G14" s="12"/>
      <c r="H14" s="9"/>
    </row>
    <row r="15" spans="1:8" ht="12.75">
      <c r="A15" s="4" t="s">
        <v>29</v>
      </c>
      <c r="B15" s="6" t="s">
        <v>30</v>
      </c>
      <c r="C15" s="4"/>
      <c r="D15" s="4"/>
      <c r="E15" s="13"/>
      <c r="F15" s="12"/>
      <c r="G15" s="12"/>
      <c r="H15" s="9"/>
    </row>
    <row r="16" spans="1:8" ht="12.75">
      <c r="A16" s="3" t="s">
        <v>70</v>
      </c>
      <c r="B16" s="2" t="s">
        <v>31</v>
      </c>
      <c r="C16" s="3">
        <f>C17</f>
        <v>0</v>
      </c>
      <c r="D16" s="3">
        <f>D17</f>
        <v>0</v>
      </c>
      <c r="E16" s="12"/>
      <c r="F16" s="12"/>
      <c r="G16" s="12"/>
      <c r="H16" s="8"/>
    </row>
    <row r="17" spans="1:8" ht="12.75">
      <c r="A17" s="4" t="s">
        <v>71</v>
      </c>
      <c r="B17" s="5" t="s">
        <v>32</v>
      </c>
      <c r="C17" s="4"/>
      <c r="D17" s="4"/>
      <c r="E17" s="13"/>
      <c r="F17" s="12"/>
      <c r="G17" s="12"/>
      <c r="H17" s="9"/>
    </row>
    <row r="18" spans="1:8" ht="12.75">
      <c r="A18" s="3" t="s">
        <v>33</v>
      </c>
      <c r="B18" s="2" t="s">
        <v>34</v>
      </c>
      <c r="C18" s="3">
        <f>C19+C20+C21</f>
        <v>0</v>
      </c>
      <c r="D18" s="3">
        <f>D19+D20+D21</f>
        <v>0</v>
      </c>
      <c r="E18" s="12"/>
      <c r="F18" s="12"/>
      <c r="G18" s="12"/>
      <c r="H18" s="8"/>
    </row>
    <row r="19" spans="1:8" s="17" customFormat="1" ht="12.75">
      <c r="A19" s="11" t="s">
        <v>74</v>
      </c>
      <c r="B19" s="16" t="s">
        <v>72</v>
      </c>
      <c r="C19" s="11"/>
      <c r="D19" s="11"/>
      <c r="E19" s="12"/>
      <c r="F19" s="12"/>
      <c r="G19" s="12"/>
      <c r="H19" s="12"/>
    </row>
    <row r="20" spans="1:8" ht="12.75">
      <c r="A20" s="11" t="s">
        <v>77</v>
      </c>
      <c r="B20" s="16" t="s">
        <v>73</v>
      </c>
      <c r="C20" s="3"/>
      <c r="D20" s="11"/>
      <c r="E20" s="12"/>
      <c r="F20" s="12"/>
      <c r="G20" s="12"/>
      <c r="H20" s="8"/>
    </row>
    <row r="21" spans="1:8" ht="12.75">
      <c r="A21" s="4" t="s">
        <v>75</v>
      </c>
      <c r="B21" s="6" t="s">
        <v>35</v>
      </c>
      <c r="C21" s="4"/>
      <c r="D21" s="4"/>
      <c r="E21" s="13"/>
      <c r="F21" s="12"/>
      <c r="G21" s="12"/>
      <c r="H21" s="9"/>
    </row>
    <row r="22" spans="1:8" ht="12.75">
      <c r="A22" s="3" t="s">
        <v>36</v>
      </c>
      <c r="B22" s="2" t="s">
        <v>37</v>
      </c>
      <c r="C22" s="3">
        <f>C23+C24</f>
        <v>0</v>
      </c>
      <c r="D22" s="3">
        <f>D23+D24</f>
        <v>0</v>
      </c>
      <c r="E22" s="12"/>
      <c r="F22" s="12"/>
      <c r="G22" s="12"/>
      <c r="H22" s="8"/>
    </row>
    <row r="23" spans="1:8" ht="12.75">
      <c r="A23" s="4" t="s">
        <v>76</v>
      </c>
      <c r="B23" s="6" t="s">
        <v>38</v>
      </c>
      <c r="C23" s="4"/>
      <c r="D23" s="4"/>
      <c r="E23" s="12"/>
      <c r="F23" s="12"/>
      <c r="G23" s="12"/>
      <c r="H23" s="9"/>
    </row>
    <row r="24" spans="1:8" ht="12.75">
      <c r="A24" s="4" t="s">
        <v>78</v>
      </c>
      <c r="B24" s="6" t="s">
        <v>39</v>
      </c>
      <c r="C24" s="4"/>
      <c r="D24" s="4"/>
      <c r="E24" s="12"/>
      <c r="F24" s="12"/>
      <c r="G24" s="12"/>
      <c r="H24" s="9"/>
    </row>
    <row r="25" spans="1:8" ht="12.75">
      <c r="A25" s="3" t="s">
        <v>83</v>
      </c>
      <c r="B25" s="2" t="s">
        <v>44</v>
      </c>
      <c r="C25" s="3">
        <f>C26</f>
        <v>0</v>
      </c>
      <c r="D25" s="3">
        <f>D26</f>
        <v>0</v>
      </c>
      <c r="E25" s="12"/>
      <c r="F25" s="12"/>
      <c r="G25" s="12"/>
      <c r="H25" s="8"/>
    </row>
    <row r="26" spans="1:8" ht="12.75">
      <c r="A26" s="4" t="s">
        <v>84</v>
      </c>
      <c r="B26" s="6" t="s">
        <v>45</v>
      </c>
      <c r="C26" s="4"/>
      <c r="D26" s="4"/>
      <c r="E26" s="12"/>
      <c r="F26" s="12"/>
      <c r="G26" s="12"/>
      <c r="H26" s="9"/>
    </row>
    <row r="27" spans="1:8" ht="12.75">
      <c r="A27" s="3" t="s">
        <v>46</v>
      </c>
      <c r="B27" s="2"/>
      <c r="C27" s="3">
        <f>C9</f>
        <v>0</v>
      </c>
      <c r="D27" s="3">
        <f>D9</f>
        <v>12916</v>
      </c>
      <c r="E27" s="12"/>
      <c r="F27" s="12"/>
      <c r="G27" s="12"/>
      <c r="H27" s="8"/>
    </row>
    <row r="28" spans="1:8" ht="12.75">
      <c r="A28" s="3" t="s">
        <v>47</v>
      </c>
      <c r="B28" s="2"/>
      <c r="C28" s="3"/>
      <c r="D28" s="3"/>
      <c r="E28" s="12"/>
      <c r="F28" s="12"/>
      <c r="G28" s="12"/>
      <c r="H28" s="8"/>
    </row>
    <row r="29" spans="1:4" ht="12.75">
      <c r="A29" s="3" t="s">
        <v>229</v>
      </c>
      <c r="B29" s="6"/>
      <c r="C29" s="4"/>
      <c r="D29" s="4"/>
    </row>
    <row r="30" spans="1:4" ht="12.75">
      <c r="A30" s="4" t="s">
        <v>222</v>
      </c>
      <c r="B30" s="6" t="s">
        <v>221</v>
      </c>
      <c r="C30" s="4"/>
      <c r="D30" s="3">
        <f>D31</f>
        <v>193</v>
      </c>
    </row>
    <row r="31" spans="1:4" ht="12.75">
      <c r="A31" s="4" t="s">
        <v>225</v>
      </c>
      <c r="B31" s="6" t="s">
        <v>241</v>
      </c>
      <c r="C31" s="4"/>
      <c r="D31" s="4">
        <v>193</v>
      </c>
    </row>
    <row r="32" spans="1:4" ht="12.75">
      <c r="A32" s="4" t="s">
        <v>224</v>
      </c>
      <c r="B32" s="6" t="s">
        <v>223</v>
      </c>
      <c r="C32" s="3">
        <f>C33</f>
        <v>278807</v>
      </c>
      <c r="D32" s="3">
        <f>D33+D34</f>
        <v>272915</v>
      </c>
    </row>
    <row r="33" spans="1:4" ht="12.75">
      <c r="A33" s="4" t="s">
        <v>225</v>
      </c>
      <c r="B33" s="6" t="s">
        <v>226</v>
      </c>
      <c r="C33" s="4">
        <v>278807</v>
      </c>
      <c r="D33" s="4">
        <v>278807</v>
      </c>
    </row>
    <row r="34" spans="1:4" ht="12.75">
      <c r="A34" s="4" t="s">
        <v>228</v>
      </c>
      <c r="B34" s="6" t="s">
        <v>227</v>
      </c>
      <c r="C34" s="4"/>
      <c r="D34" s="4">
        <v>-5892</v>
      </c>
    </row>
    <row r="35" spans="1:4" ht="12.75">
      <c r="A35" s="3" t="s">
        <v>106</v>
      </c>
      <c r="B35" s="6"/>
      <c r="C35" s="3">
        <f>SUM(C30:C32)</f>
        <v>278807</v>
      </c>
      <c r="D35" s="3">
        <f>D30+D32</f>
        <v>273108</v>
      </c>
    </row>
    <row r="36" spans="1:4" ht="12.75">
      <c r="A36" s="3" t="s">
        <v>230</v>
      </c>
      <c r="B36" s="6" t="s">
        <v>109</v>
      </c>
      <c r="C36" s="3">
        <f>C38</f>
        <v>0</v>
      </c>
      <c r="D36" s="3">
        <f>D37+D38</f>
        <v>-21137</v>
      </c>
    </row>
    <row r="37" spans="1:4" ht="12.75">
      <c r="A37" s="4" t="s">
        <v>231</v>
      </c>
      <c r="B37" s="6" t="s">
        <v>232</v>
      </c>
      <c r="C37" s="4"/>
      <c r="D37" s="4">
        <v>109498</v>
      </c>
    </row>
    <row r="38" spans="1:4" ht="12.75">
      <c r="A38" s="4" t="s">
        <v>234</v>
      </c>
      <c r="B38" s="6" t="s">
        <v>233</v>
      </c>
      <c r="C38" s="4"/>
      <c r="D38" s="4">
        <v>-130635</v>
      </c>
    </row>
    <row r="39" spans="1:4" ht="12.75">
      <c r="A39" s="3" t="s">
        <v>113</v>
      </c>
      <c r="B39" s="6"/>
      <c r="C39" s="3">
        <f>C36</f>
        <v>0</v>
      </c>
      <c r="D39" s="3">
        <f>D36</f>
        <v>-21137</v>
      </c>
    </row>
    <row r="40" spans="1:4" ht="12.75">
      <c r="A40" s="3" t="s">
        <v>235</v>
      </c>
      <c r="B40" s="2"/>
      <c r="C40" s="3">
        <f>C27+C35+C39</f>
        <v>278807</v>
      </c>
      <c r="D40" s="3">
        <f>D27+D35+D39</f>
        <v>264887</v>
      </c>
    </row>
    <row r="41" spans="1:4" ht="12.75">
      <c r="A41" s="3" t="s">
        <v>236</v>
      </c>
      <c r="B41" s="6"/>
      <c r="C41" s="4"/>
      <c r="D41" s="4"/>
    </row>
    <row r="42" spans="1:4" ht="12.75">
      <c r="A42" s="4" t="s">
        <v>237</v>
      </c>
      <c r="B42" s="6" t="s">
        <v>238</v>
      </c>
      <c r="C42" s="4"/>
      <c r="D42" s="4"/>
    </row>
    <row r="43" spans="1:4" ht="12.75">
      <c r="A43" s="4" t="s">
        <v>259</v>
      </c>
      <c r="B43" s="6" t="s">
        <v>260</v>
      </c>
      <c r="C43" s="4"/>
      <c r="D43" s="4">
        <v>8802</v>
      </c>
    </row>
    <row r="44" spans="1:4" ht="12.75">
      <c r="A44" s="4" t="s">
        <v>116</v>
      </c>
      <c r="B44" s="6" t="s">
        <v>117</v>
      </c>
      <c r="C44" s="4">
        <v>6676322</v>
      </c>
      <c r="D44" s="4">
        <v>6676322</v>
      </c>
    </row>
    <row r="45" spans="1:4" ht="12.75">
      <c r="A45" s="4" t="s">
        <v>120</v>
      </c>
      <c r="B45" s="6" t="s">
        <v>121</v>
      </c>
      <c r="C45" s="4"/>
      <c r="D45" s="4">
        <v>-6474744</v>
      </c>
    </row>
    <row r="46" spans="1:4" ht="12.75">
      <c r="A46" s="3" t="s">
        <v>124</v>
      </c>
      <c r="B46" s="6"/>
      <c r="C46" s="3">
        <f>C44</f>
        <v>6676322</v>
      </c>
      <c r="D46" s="3">
        <f>D43+D44+D45</f>
        <v>210380</v>
      </c>
    </row>
    <row r="47" spans="1:4" ht="12.75">
      <c r="A47" s="3" t="s">
        <v>243</v>
      </c>
      <c r="B47" s="3"/>
      <c r="C47" s="3">
        <f>C40+C46</f>
        <v>6955129</v>
      </c>
      <c r="D47" s="3">
        <f>D40+D46</f>
        <v>475267</v>
      </c>
    </row>
    <row r="48" spans="1:4" ht="12.75">
      <c r="A48" s="20"/>
      <c r="B48" s="20"/>
      <c r="C48" s="20"/>
      <c r="D48" s="20"/>
    </row>
    <row r="49" spans="1:4" ht="12.75">
      <c r="A49" s="8"/>
      <c r="B49" s="8"/>
      <c r="C49" s="8"/>
      <c r="D49" s="8"/>
    </row>
    <row r="50" spans="1:4" ht="12.75">
      <c r="A50" s="31" t="s">
        <v>239</v>
      </c>
      <c r="B50" s="31"/>
      <c r="C50" s="31"/>
      <c r="D50" s="31"/>
    </row>
    <row r="51" spans="1:4" ht="12.75">
      <c r="A51" s="31" t="s">
        <v>264</v>
      </c>
      <c r="B51" s="31"/>
      <c r="C51" s="31"/>
      <c r="D51" s="31"/>
    </row>
    <row r="52" spans="1:4" ht="12.75">
      <c r="A52" s="14"/>
      <c r="B52" s="14"/>
      <c r="C52" s="14"/>
      <c r="D52" s="14"/>
    </row>
    <row r="53" spans="1:4" ht="12.75">
      <c r="A53" s="15" t="s">
        <v>0</v>
      </c>
      <c r="B53" s="15" t="s">
        <v>1</v>
      </c>
      <c r="C53" s="15" t="s">
        <v>50</v>
      </c>
      <c r="D53" s="15" t="s">
        <v>51</v>
      </c>
    </row>
    <row r="54" spans="1:4" ht="12.75">
      <c r="A54" s="30"/>
      <c r="B54" s="30"/>
      <c r="C54" s="1" t="s">
        <v>53</v>
      </c>
      <c r="D54" s="1" t="s">
        <v>265</v>
      </c>
    </row>
    <row r="55" spans="1:4" ht="12.75">
      <c r="A55" s="3" t="s">
        <v>126</v>
      </c>
      <c r="B55" s="2" t="s">
        <v>127</v>
      </c>
      <c r="C55" s="3">
        <f>C56+C57</f>
        <v>0</v>
      </c>
      <c r="D55" s="3">
        <f>D56+D57</f>
        <v>0</v>
      </c>
    </row>
    <row r="56" spans="1:4" ht="12.75">
      <c r="A56" s="4" t="s">
        <v>128</v>
      </c>
      <c r="B56" s="5" t="s">
        <v>129</v>
      </c>
      <c r="C56" s="4"/>
      <c r="D56" s="4"/>
    </row>
    <row r="57" spans="1:4" ht="12.75">
      <c r="A57" s="4" t="s">
        <v>131</v>
      </c>
      <c r="B57" s="5" t="s">
        <v>130</v>
      </c>
      <c r="C57" s="4"/>
      <c r="D57" s="4"/>
    </row>
    <row r="58" spans="1:4" ht="12.75">
      <c r="A58" s="3" t="s">
        <v>136</v>
      </c>
      <c r="B58" s="18" t="s">
        <v>137</v>
      </c>
      <c r="C58" s="3">
        <f>C59+C61+C60+C62+C63</f>
        <v>0</v>
      </c>
      <c r="D58" s="3">
        <f>D59+D61+D60+D62+D63</f>
        <v>0</v>
      </c>
    </row>
    <row r="59" spans="1:4" ht="12.75">
      <c r="A59" s="4" t="s">
        <v>138</v>
      </c>
      <c r="B59" s="5" t="s">
        <v>139</v>
      </c>
      <c r="C59" s="4"/>
      <c r="D59" s="4"/>
    </row>
    <row r="60" spans="1:4" ht="12.75">
      <c r="A60" s="4" t="s">
        <v>140</v>
      </c>
      <c r="B60" s="5" t="s">
        <v>141</v>
      </c>
      <c r="C60" s="4"/>
      <c r="D60" s="4"/>
    </row>
    <row r="61" spans="1:4" ht="12.75">
      <c r="A61" s="4" t="s">
        <v>142</v>
      </c>
      <c r="B61" s="5" t="s">
        <v>143</v>
      </c>
      <c r="C61" s="4"/>
      <c r="D61" s="4"/>
    </row>
    <row r="62" spans="1:4" ht="12.75">
      <c r="A62" s="4" t="s">
        <v>144</v>
      </c>
      <c r="B62" s="5" t="s">
        <v>145</v>
      </c>
      <c r="C62" s="4"/>
      <c r="D62" s="4"/>
    </row>
    <row r="63" spans="1:4" ht="12.75">
      <c r="A63" s="4" t="s">
        <v>147</v>
      </c>
      <c r="B63" s="5" t="s">
        <v>146</v>
      </c>
      <c r="C63" s="4"/>
      <c r="D63" s="4"/>
    </row>
    <row r="64" spans="1:4" ht="12.75">
      <c r="A64" s="3" t="s">
        <v>150</v>
      </c>
      <c r="B64" s="18" t="s">
        <v>148</v>
      </c>
      <c r="C64" s="3">
        <f>C65+C66+C67+C68</f>
        <v>0</v>
      </c>
      <c r="D64" s="3">
        <f>D65+D66+D67+D68</f>
        <v>0</v>
      </c>
    </row>
    <row r="65" spans="1:4" ht="12.75">
      <c r="A65" s="4" t="s">
        <v>151</v>
      </c>
      <c r="B65" s="5" t="s">
        <v>149</v>
      </c>
      <c r="C65" s="4"/>
      <c r="D65" s="4"/>
    </row>
    <row r="66" spans="1:4" ht="12.75">
      <c r="A66" s="4" t="s">
        <v>152</v>
      </c>
      <c r="B66" s="5" t="s">
        <v>153</v>
      </c>
      <c r="C66" s="4"/>
      <c r="D66" s="4"/>
    </row>
    <row r="67" spans="1:4" ht="12.75">
      <c r="A67" s="4" t="s">
        <v>156</v>
      </c>
      <c r="B67" s="5" t="s">
        <v>154</v>
      </c>
      <c r="C67" s="4"/>
      <c r="D67" s="4"/>
    </row>
    <row r="68" spans="1:4" ht="12.75">
      <c r="A68" s="4" t="s">
        <v>157</v>
      </c>
      <c r="B68" s="5" t="s">
        <v>155</v>
      </c>
      <c r="C68" s="4"/>
      <c r="D68" s="4"/>
    </row>
    <row r="69" spans="1:4" ht="12.75">
      <c r="A69" s="3" t="s">
        <v>158</v>
      </c>
      <c r="B69" s="18" t="s">
        <v>159</v>
      </c>
      <c r="C69" s="3">
        <f>C70+C71+C72+C73+C74+C75+C76+C77</f>
        <v>134853</v>
      </c>
      <c r="D69" s="3">
        <f>D70+D71+D72+D73+D74+D75+D76+D77</f>
        <v>13351</v>
      </c>
    </row>
    <row r="70" spans="1:4" ht="12.75">
      <c r="A70" s="4" t="s">
        <v>160</v>
      </c>
      <c r="B70" s="5" t="s">
        <v>161</v>
      </c>
      <c r="C70" s="4">
        <v>8367</v>
      </c>
      <c r="D70" s="4">
        <v>8367</v>
      </c>
    </row>
    <row r="71" spans="1:4" ht="12.75">
      <c r="A71" s="4" t="s">
        <v>163</v>
      </c>
      <c r="B71" s="5" t="s">
        <v>162</v>
      </c>
      <c r="C71" s="4"/>
      <c r="D71" s="4"/>
    </row>
    <row r="72" spans="1:4" ht="12.75">
      <c r="A72" s="4" t="s">
        <v>164</v>
      </c>
      <c r="B72" s="5" t="s">
        <v>165</v>
      </c>
      <c r="C72" s="4"/>
      <c r="D72" s="4"/>
    </row>
    <row r="73" spans="1:4" ht="12.75">
      <c r="A73" s="4" t="s">
        <v>166</v>
      </c>
      <c r="B73" s="5" t="s">
        <v>167</v>
      </c>
      <c r="C73" s="4"/>
      <c r="D73" s="4"/>
    </row>
    <row r="74" spans="1:4" ht="12.75">
      <c r="A74" s="4" t="s">
        <v>168</v>
      </c>
      <c r="B74" s="5" t="s">
        <v>169</v>
      </c>
      <c r="C74" s="4"/>
      <c r="D74" s="4"/>
    </row>
    <row r="75" spans="1:4" ht="12.75">
      <c r="A75" s="4" t="s">
        <v>171</v>
      </c>
      <c r="B75" s="5" t="s">
        <v>170</v>
      </c>
      <c r="C75" s="4"/>
      <c r="D75" s="4"/>
    </row>
    <row r="76" spans="1:4" ht="12.75">
      <c r="A76" s="4" t="s">
        <v>172</v>
      </c>
      <c r="B76" s="5" t="s">
        <v>173</v>
      </c>
      <c r="C76" s="4">
        <v>126486</v>
      </c>
      <c r="D76" s="4">
        <v>4984</v>
      </c>
    </row>
    <row r="77" spans="1:4" ht="12.75">
      <c r="A77" s="4" t="s">
        <v>174</v>
      </c>
      <c r="B77" s="5" t="s">
        <v>175</v>
      </c>
      <c r="C77" s="4"/>
      <c r="D77" s="4"/>
    </row>
    <row r="78" spans="1:4" ht="12.75">
      <c r="A78" s="4" t="s">
        <v>190</v>
      </c>
      <c r="B78" s="5" t="s">
        <v>40</v>
      </c>
      <c r="C78" s="3"/>
      <c r="D78" s="3"/>
    </row>
    <row r="79" spans="1:4" ht="12.75">
      <c r="A79" s="4" t="s">
        <v>192</v>
      </c>
      <c r="B79" s="5" t="s">
        <v>193</v>
      </c>
      <c r="C79" s="3">
        <f>C80+C81</f>
        <v>0</v>
      </c>
      <c r="D79" s="3">
        <f>D80+D81</f>
        <v>0</v>
      </c>
    </row>
    <row r="80" spans="1:4" ht="12.75">
      <c r="A80" s="4" t="s">
        <v>194</v>
      </c>
      <c r="B80" s="5" t="s">
        <v>191</v>
      </c>
      <c r="C80" s="4"/>
      <c r="D80" s="4"/>
    </row>
    <row r="81" spans="1:4" ht="12.75">
      <c r="A81" s="4" t="s">
        <v>195</v>
      </c>
      <c r="B81" s="5" t="s">
        <v>196</v>
      </c>
      <c r="C81" s="4"/>
      <c r="D81" s="4"/>
    </row>
    <row r="82" spans="1:4" ht="12.75">
      <c r="A82" s="4" t="s">
        <v>197</v>
      </c>
      <c r="B82" s="5" t="s">
        <v>198</v>
      </c>
      <c r="C82" s="3">
        <f>C83+C84</f>
        <v>0</v>
      </c>
      <c r="D82" s="3">
        <f>D83+D84</f>
        <v>0</v>
      </c>
    </row>
    <row r="83" spans="1:4" ht="12.75">
      <c r="A83" s="4" t="s">
        <v>199</v>
      </c>
      <c r="B83" s="5" t="s">
        <v>200</v>
      </c>
      <c r="C83" s="4"/>
      <c r="D83" s="4"/>
    </row>
    <row r="84" spans="1:4" ht="12.75">
      <c r="A84" s="4" t="s">
        <v>201</v>
      </c>
      <c r="B84" s="5" t="s">
        <v>214</v>
      </c>
      <c r="C84" s="4"/>
      <c r="D84" s="4"/>
    </row>
    <row r="85" spans="1:4" ht="12.75">
      <c r="A85" s="4" t="s">
        <v>202</v>
      </c>
      <c r="B85" s="5" t="s">
        <v>44</v>
      </c>
      <c r="C85" s="3"/>
      <c r="D85" s="3"/>
    </row>
    <row r="86" spans="1:4" ht="12.75">
      <c r="A86" s="21" t="s">
        <v>206</v>
      </c>
      <c r="B86" s="22" t="s">
        <v>203</v>
      </c>
      <c r="C86" s="3"/>
      <c r="D86" s="3"/>
    </row>
    <row r="87" spans="1:4" ht="12.75">
      <c r="A87" s="23" t="s">
        <v>204</v>
      </c>
      <c r="B87" s="5" t="s">
        <v>205</v>
      </c>
      <c r="C87" s="3"/>
      <c r="D87" s="3"/>
    </row>
    <row r="88" spans="1:4" ht="12.75">
      <c r="A88" s="4" t="s">
        <v>207</v>
      </c>
      <c r="B88" s="5" t="s">
        <v>208</v>
      </c>
      <c r="C88" s="3">
        <v>236259</v>
      </c>
      <c r="D88" s="3">
        <v>98417</v>
      </c>
    </row>
    <row r="89" spans="1:4" ht="12.75">
      <c r="A89" s="4" t="s">
        <v>211</v>
      </c>
      <c r="B89" s="5" t="s">
        <v>209</v>
      </c>
      <c r="C89" s="3">
        <f>C90+C91+C92+C93</f>
        <v>6571919</v>
      </c>
      <c r="D89" s="3">
        <f>D90+D91+D92+D93</f>
        <v>363499</v>
      </c>
    </row>
    <row r="90" spans="1:4" ht="12.75">
      <c r="A90" s="4" t="s">
        <v>281</v>
      </c>
      <c r="B90" s="5" t="s">
        <v>285</v>
      </c>
      <c r="C90" s="11">
        <v>90102</v>
      </c>
      <c r="D90" s="11">
        <v>9449</v>
      </c>
    </row>
    <row r="91" spans="1:4" ht="12.75">
      <c r="A91" s="4" t="s">
        <v>282</v>
      </c>
      <c r="B91" s="5" t="s">
        <v>286</v>
      </c>
      <c r="C91" s="11">
        <v>28634</v>
      </c>
      <c r="D91" s="11"/>
    </row>
    <row r="92" spans="1:4" ht="12.75">
      <c r="A92" s="4" t="s">
        <v>294</v>
      </c>
      <c r="B92" s="5" t="s">
        <v>295</v>
      </c>
      <c r="C92" s="11">
        <v>6386021</v>
      </c>
      <c r="D92" s="11">
        <v>354050</v>
      </c>
    </row>
    <row r="93" spans="1:4" ht="12.75">
      <c r="A93" s="4" t="s">
        <v>297</v>
      </c>
      <c r="B93" s="5" t="s">
        <v>296</v>
      </c>
      <c r="C93" s="11">
        <v>67162</v>
      </c>
      <c r="D93" s="11"/>
    </row>
    <row r="94" spans="1:4" ht="12.75">
      <c r="A94" s="4" t="s">
        <v>212</v>
      </c>
      <c r="B94" s="5" t="s">
        <v>210</v>
      </c>
      <c r="C94" s="3">
        <f>C95</f>
        <v>12098</v>
      </c>
      <c r="D94" s="3"/>
    </row>
    <row r="95" spans="1:4" ht="12.75">
      <c r="A95" s="4" t="s">
        <v>289</v>
      </c>
      <c r="B95" s="5" t="s">
        <v>290</v>
      </c>
      <c r="C95" s="11">
        <v>12098</v>
      </c>
      <c r="D95" s="3"/>
    </row>
    <row r="96" spans="1:4" ht="12.75">
      <c r="A96" s="3" t="s">
        <v>244</v>
      </c>
      <c r="B96" s="18"/>
      <c r="C96" s="3">
        <f>C55+C58+C64+C78+C79+C82+C85+C86+C87+C88+C89+C94+C69</f>
        <v>6955129</v>
      </c>
      <c r="D96" s="3">
        <f>D55+D58+D64+D78+D79+D82+D85+D86+D87+D88+D89+D94+D69</f>
        <v>475267</v>
      </c>
    </row>
    <row r="97" spans="1:4" ht="12.75">
      <c r="A97" s="19"/>
      <c r="B97" s="24"/>
      <c r="C97" s="19"/>
      <c r="D97" s="19"/>
    </row>
    <row r="98" spans="1:4" ht="12.75">
      <c r="A98" s="9"/>
      <c r="B98" s="25"/>
      <c r="C98" s="9"/>
      <c r="D98" s="9"/>
    </row>
  </sheetData>
  <mergeCells count="4">
    <mergeCell ref="A2:D2"/>
    <mergeCell ref="A3:D3"/>
    <mergeCell ref="A50:D50"/>
    <mergeCell ref="A51:D51"/>
  </mergeCells>
  <printOptions/>
  <pageMargins left="0.5905511811023623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Ivanova</dc:creator>
  <cp:keywords/>
  <dc:description/>
  <cp:lastModifiedBy>Pr_progr</cp:lastModifiedBy>
  <cp:lastPrinted>2013-06-28T08:33:22Z</cp:lastPrinted>
  <dcterms:created xsi:type="dcterms:W3CDTF">2008-10-24T07:48:10Z</dcterms:created>
  <dcterms:modified xsi:type="dcterms:W3CDTF">2013-06-28T08:33:36Z</dcterms:modified>
  <cp:category/>
  <cp:version/>
  <cp:contentType/>
  <cp:contentStatus/>
</cp:coreProperties>
</file>